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omments+xml" PartName="/xl/comments1.xml"/>
  <Default ContentType="application/vnd.openxmlformats-officedocument.vmlDrawing" Extension="v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Relationship Id="rId2" Type="http://schemas.openxmlformats.org/officeDocument/2006/relationships/extended-properties" Target="docProps/app.xml"/><Relationship Id="rId3"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110" windowHeight="11340"/>
  </bookViews>
  <sheets>
    <sheet name="梨树" sheetId="1" r:id="rId1"/>
  </sheets>
  <externalReferences>
    <externalReference r:id="rId2"/>
    <externalReference r:id="rId3"/>
  </externalReferences>
  <definedNames>
    <definedName name="_xlnm.Print_Area" localSheetId="0">梨树!$A$1:M70</definedName>
  </definedNames>
  <calcPr calcId="144525"/>
  <extLst/>
</workbook>
</file>

<file path=xl/comments1.xml><?xml version="1.0" encoding="utf-8"?>
<comments xmlns="http://schemas.openxmlformats.org/spreadsheetml/2006/main">
  <authors>
    <author>Administrator</author>
  </authors>
  <commentList>
    <comment ref="L45" authorId="0">
      <text>
        <r>
          <rPr>
            <sz val="9"/>
            <color indexed="81"/>
            <rFont val="宋体"/>
            <charset val="134"/>
          </rPr>
          <t xml:space="preserve">Administrator:
</t>
        </r>
      </text>
    </comment>
  </commentList>
</comments>
</file>

<file path=xl/sharedStrings.xml><?xml version="1.0" encoding="utf-8"?>
<sst xmlns="http://schemas.openxmlformats.org/spreadsheetml/2006/main" count="125">
  <si>
    <t>农村客运2022年费改税补贴资金发放明细（公示）</t>
  </si>
  <si>
    <t>企业名称（盖章): 鸡西市梨树区个体运营[农客]                                             时间：   年   月   日</t>
  </si>
  <si>
    <t>车牌号</t>
  </si>
  <si>
    <t>营运证号</t>
  </si>
  <si>
    <t xml:space="preserve"> 车龄</t>
  </si>
  <si>
    <t>营运天数</t>
  </si>
  <si>
    <t xml:space="preserve"> 里程（公里）</t>
  </si>
  <si>
    <t xml:space="preserve"> 耗油量（升）</t>
  </si>
  <si>
    <t>2021年扣减金额（元）</t>
  </si>
  <si>
    <t>2022年应补贴金额（元）</t>
  </si>
  <si>
    <t>2022年实际补贴金额（元）</t>
  </si>
  <si>
    <t>1—2月</t>
  </si>
  <si>
    <t xml:space="preserve"> 3-4月</t>
  </si>
  <si>
    <t>汽油</t>
  </si>
  <si>
    <t>柴油</t>
  </si>
  <si>
    <r>
      <rPr>
        <sz val="9"/>
        <rFont val="宋体"/>
        <charset val="0"/>
      </rPr>
      <t>黑</t>
    </r>
    <r>
      <rPr>
        <sz val="9"/>
        <rFont val="Arial"/>
        <charset val="0"/>
      </rPr>
      <t>G1128B</t>
    </r>
  </si>
  <si>
    <t>230305900118</t>
  </si>
  <si>
    <r>
      <rPr>
        <sz val="9"/>
        <rFont val="宋体"/>
        <charset val="0"/>
      </rPr>
      <t>黑</t>
    </r>
    <r>
      <rPr>
        <sz val="9"/>
        <rFont val="Arial"/>
        <charset val="0"/>
      </rPr>
      <t>G18A06</t>
    </r>
  </si>
  <si>
    <t>230305900048</t>
  </si>
  <si>
    <r>
      <rPr>
        <sz val="9"/>
        <rFont val="宋体"/>
        <charset val="0"/>
      </rPr>
      <t>黑</t>
    </r>
    <r>
      <rPr>
        <sz val="9"/>
        <rFont val="Arial"/>
        <charset val="0"/>
      </rPr>
      <t>G31535</t>
    </r>
  </si>
  <si>
    <t>230305900134</t>
  </si>
  <si>
    <r>
      <rPr>
        <sz val="9"/>
        <rFont val="宋体"/>
        <charset val="0"/>
      </rPr>
      <t>黑</t>
    </r>
    <r>
      <rPr>
        <sz val="9"/>
        <rFont val="Arial"/>
        <charset val="0"/>
      </rPr>
      <t>G33367</t>
    </r>
  </si>
  <si>
    <t>230305900030</t>
  </si>
  <si>
    <r>
      <rPr>
        <sz val="9"/>
        <rFont val="宋体"/>
        <charset val="0"/>
      </rPr>
      <t>黑</t>
    </r>
    <r>
      <rPr>
        <sz val="9"/>
        <rFont val="Arial"/>
        <charset val="0"/>
      </rPr>
      <t>G4L015</t>
    </r>
  </si>
  <si>
    <t>230305900076</t>
  </si>
  <si>
    <r>
      <rPr>
        <sz val="9"/>
        <rFont val="宋体"/>
        <charset val="0"/>
      </rPr>
      <t>黑</t>
    </r>
    <r>
      <rPr>
        <sz val="9"/>
        <rFont val="Arial"/>
        <charset val="0"/>
      </rPr>
      <t>G52290</t>
    </r>
  </si>
  <si>
    <t>230305900144</t>
  </si>
  <si>
    <r>
      <rPr>
        <sz val="9"/>
        <rFont val="宋体"/>
        <charset val="0"/>
      </rPr>
      <t>黑</t>
    </r>
    <r>
      <rPr>
        <sz val="9"/>
        <rFont val="Arial"/>
        <charset val="0"/>
      </rPr>
      <t>G61162</t>
    </r>
  </si>
  <si>
    <t>230305900004</t>
  </si>
  <si>
    <r>
      <rPr>
        <sz val="9"/>
        <rFont val="宋体"/>
        <charset val="0"/>
      </rPr>
      <t>黑</t>
    </r>
    <r>
      <rPr>
        <sz val="9"/>
        <rFont val="Arial"/>
        <charset val="0"/>
      </rPr>
      <t>G65616</t>
    </r>
  </si>
  <si>
    <t>230305900040</t>
  </si>
  <si>
    <r>
      <rPr>
        <sz val="9"/>
        <rFont val="宋体"/>
        <charset val="0"/>
      </rPr>
      <t>黑</t>
    </r>
    <r>
      <rPr>
        <sz val="9"/>
        <rFont val="Arial"/>
        <charset val="0"/>
      </rPr>
      <t>G7680C</t>
    </r>
  </si>
  <si>
    <t>230305900034</t>
  </si>
  <si>
    <r>
      <rPr>
        <sz val="9"/>
        <rFont val="宋体"/>
        <charset val="0"/>
      </rPr>
      <t>黑</t>
    </r>
    <r>
      <rPr>
        <sz val="9"/>
        <rFont val="Arial"/>
        <charset val="0"/>
      </rPr>
      <t>G7710C</t>
    </r>
  </si>
  <si>
    <t>230305900079</t>
  </si>
  <si>
    <r>
      <rPr>
        <sz val="9"/>
        <rFont val="宋体"/>
        <charset val="0"/>
      </rPr>
      <t>黑</t>
    </r>
    <r>
      <rPr>
        <sz val="9"/>
        <rFont val="Arial"/>
        <charset val="0"/>
      </rPr>
      <t>G8393B</t>
    </r>
  </si>
  <si>
    <t>230305900021</t>
  </si>
  <si>
    <r>
      <rPr>
        <sz val="9"/>
        <color indexed="8"/>
        <rFont val="宋体"/>
        <charset val="0"/>
      </rPr>
      <t>黑</t>
    </r>
    <r>
      <rPr>
        <sz val="9"/>
        <color indexed="8"/>
        <rFont val="Arial"/>
        <charset val="0"/>
      </rPr>
      <t>GB5354</t>
    </r>
  </si>
  <si>
    <t>230305900056</t>
  </si>
  <si>
    <t>239</t>
  </si>
  <si>
    <r>
      <rPr>
        <sz val="9"/>
        <rFont val="宋体"/>
        <charset val="0"/>
      </rPr>
      <t>黑</t>
    </r>
    <r>
      <rPr>
        <sz val="9"/>
        <rFont val="Arial"/>
        <charset val="0"/>
      </rPr>
      <t>GC0193</t>
    </r>
  </si>
  <si>
    <r>
      <rPr>
        <sz val="9"/>
        <rFont val="宋体"/>
        <charset val="0"/>
      </rPr>
      <t>黑</t>
    </r>
    <r>
      <rPr>
        <sz val="9"/>
        <rFont val="Arial"/>
        <charset val="0"/>
      </rPr>
      <t>GC0449</t>
    </r>
  </si>
  <si>
    <t>230305900022</t>
  </si>
  <si>
    <r>
      <rPr>
        <sz val="9"/>
        <rFont val="宋体"/>
        <charset val="0"/>
      </rPr>
      <t>黑</t>
    </r>
    <r>
      <rPr>
        <sz val="9"/>
        <rFont val="Arial"/>
        <charset val="0"/>
      </rPr>
      <t>GC0491</t>
    </r>
  </si>
  <si>
    <t>230305900095</t>
  </si>
  <si>
    <r>
      <rPr>
        <sz val="9"/>
        <rFont val="宋体"/>
        <charset val="0"/>
      </rPr>
      <t>黑</t>
    </r>
    <r>
      <rPr>
        <sz val="9"/>
        <rFont val="Arial"/>
        <charset val="0"/>
      </rPr>
      <t>GC1429</t>
    </r>
  </si>
  <si>
    <t>230305900124</t>
  </si>
  <si>
    <r>
      <rPr>
        <sz val="9"/>
        <rFont val="宋体"/>
        <charset val="0"/>
      </rPr>
      <t>黑</t>
    </r>
    <r>
      <rPr>
        <sz val="9"/>
        <rFont val="Arial"/>
        <charset val="0"/>
      </rPr>
      <t>GC5638</t>
    </r>
  </si>
  <si>
    <t>230305900025</t>
  </si>
  <si>
    <r>
      <rPr>
        <sz val="9"/>
        <rFont val="宋体"/>
        <charset val="0"/>
      </rPr>
      <t>黑</t>
    </r>
    <r>
      <rPr>
        <sz val="9"/>
        <rFont val="Arial"/>
        <charset val="0"/>
      </rPr>
      <t>GC5661</t>
    </r>
  </si>
  <si>
    <t>230305900006</t>
  </si>
  <si>
    <r>
      <rPr>
        <sz val="9"/>
        <rFont val="宋体"/>
        <charset val="0"/>
      </rPr>
      <t>黑</t>
    </r>
    <r>
      <rPr>
        <sz val="9"/>
        <rFont val="Arial"/>
        <charset val="0"/>
      </rPr>
      <t>GC5920</t>
    </r>
  </si>
  <si>
    <t>230305900039</t>
  </si>
  <si>
    <r>
      <rPr>
        <sz val="9"/>
        <rFont val="宋体"/>
        <charset val="0"/>
      </rPr>
      <t>黑</t>
    </r>
    <r>
      <rPr>
        <sz val="9"/>
        <rFont val="Arial"/>
        <charset val="0"/>
      </rPr>
      <t>GC6469</t>
    </r>
  </si>
  <si>
    <t>230305900129</t>
  </si>
  <si>
    <r>
      <rPr>
        <sz val="9"/>
        <rFont val="宋体"/>
        <charset val="0"/>
      </rPr>
      <t>黑</t>
    </r>
    <r>
      <rPr>
        <sz val="9"/>
        <rFont val="Arial"/>
        <charset val="0"/>
      </rPr>
      <t>GC6701</t>
    </r>
  </si>
  <si>
    <t>230305900161</t>
  </si>
  <si>
    <r>
      <rPr>
        <sz val="9"/>
        <rFont val="宋体"/>
        <charset val="0"/>
      </rPr>
      <t>黑</t>
    </r>
    <r>
      <rPr>
        <sz val="9"/>
        <rFont val="Arial"/>
        <charset val="0"/>
      </rPr>
      <t>GD7130</t>
    </r>
  </si>
  <si>
    <t>230305900064</t>
  </si>
  <si>
    <r>
      <rPr>
        <sz val="9"/>
        <rFont val="宋体"/>
        <charset val="0"/>
      </rPr>
      <t>黑</t>
    </r>
    <r>
      <rPr>
        <sz val="9"/>
        <rFont val="Arial"/>
        <charset val="0"/>
      </rPr>
      <t>GD7293</t>
    </r>
  </si>
  <si>
    <t>230305900043</t>
  </si>
  <si>
    <r>
      <rPr>
        <sz val="9"/>
        <rFont val="宋体"/>
        <charset val="0"/>
      </rPr>
      <t>黑</t>
    </r>
    <r>
      <rPr>
        <sz val="9"/>
        <rFont val="Arial"/>
        <charset val="0"/>
      </rPr>
      <t>GD7860</t>
    </r>
  </si>
  <si>
    <t>230305900059</t>
  </si>
  <si>
    <r>
      <rPr>
        <sz val="9"/>
        <rFont val="宋体"/>
        <charset val="0"/>
      </rPr>
      <t>黑</t>
    </r>
    <r>
      <rPr>
        <sz val="9"/>
        <rFont val="Arial"/>
        <charset val="0"/>
      </rPr>
      <t>GE2825</t>
    </r>
  </si>
  <si>
    <t>230305900052</t>
  </si>
  <si>
    <r>
      <rPr>
        <sz val="9"/>
        <rFont val="宋体"/>
        <charset val="0"/>
      </rPr>
      <t>黑</t>
    </r>
    <r>
      <rPr>
        <sz val="9"/>
        <rFont val="Arial"/>
        <charset val="0"/>
      </rPr>
      <t>GJ9813</t>
    </r>
  </si>
  <si>
    <t>230305900130</t>
  </si>
  <si>
    <r>
      <rPr>
        <sz val="9"/>
        <rFont val="宋体"/>
        <charset val="0"/>
      </rPr>
      <t>黑</t>
    </r>
    <r>
      <rPr>
        <sz val="9"/>
        <rFont val="Arial"/>
        <charset val="0"/>
      </rPr>
      <t>GK1219</t>
    </r>
  </si>
  <si>
    <t>230305900084</t>
  </si>
  <si>
    <r>
      <rPr>
        <sz val="9"/>
        <rFont val="宋体"/>
        <charset val="0"/>
      </rPr>
      <t>黑</t>
    </r>
    <r>
      <rPr>
        <sz val="9"/>
        <rFont val="Arial"/>
        <charset val="0"/>
      </rPr>
      <t>GK1602</t>
    </r>
  </si>
  <si>
    <t>230305900041</t>
  </si>
  <si>
    <r>
      <rPr>
        <sz val="9"/>
        <rFont val="宋体"/>
        <charset val="0"/>
      </rPr>
      <t>黑</t>
    </r>
    <r>
      <rPr>
        <sz val="9"/>
        <rFont val="Arial"/>
        <charset val="0"/>
      </rPr>
      <t>GU3400</t>
    </r>
  </si>
  <si>
    <t>230305900082</t>
  </si>
  <si>
    <r>
      <rPr>
        <sz val="9"/>
        <rFont val="宋体"/>
        <charset val="0"/>
      </rPr>
      <t>黑</t>
    </r>
    <r>
      <rPr>
        <sz val="9"/>
        <rFont val="Arial"/>
        <charset val="0"/>
      </rPr>
      <t>GU3526</t>
    </r>
  </si>
  <si>
    <t>230305900127</t>
  </si>
  <si>
    <r>
      <rPr>
        <sz val="9"/>
        <rFont val="宋体"/>
        <charset val="0"/>
      </rPr>
      <t>黑</t>
    </r>
    <r>
      <rPr>
        <sz val="9"/>
        <rFont val="Arial"/>
        <charset val="0"/>
      </rPr>
      <t>GU8381</t>
    </r>
  </si>
  <si>
    <t>230305900135</t>
  </si>
  <si>
    <r>
      <rPr>
        <sz val="9"/>
        <rFont val="宋体"/>
        <charset val="0"/>
      </rPr>
      <t>黑</t>
    </r>
    <r>
      <rPr>
        <sz val="9"/>
        <rFont val="Arial"/>
        <charset val="0"/>
      </rPr>
      <t>GV4970</t>
    </r>
  </si>
  <si>
    <t>230305900149</t>
  </si>
  <si>
    <r>
      <rPr>
        <sz val="9"/>
        <rFont val="宋体"/>
        <charset val="0"/>
      </rPr>
      <t>黑</t>
    </r>
    <r>
      <rPr>
        <sz val="9"/>
        <rFont val="Arial"/>
        <charset val="0"/>
      </rPr>
      <t>GW8592</t>
    </r>
  </si>
  <si>
    <t>230305900113</t>
  </si>
  <si>
    <r>
      <rPr>
        <sz val="9"/>
        <rFont val="宋体"/>
        <charset val="0"/>
      </rPr>
      <t>黑</t>
    </r>
    <r>
      <rPr>
        <sz val="9"/>
        <rFont val="Arial"/>
        <charset val="0"/>
      </rPr>
      <t>GX8456</t>
    </r>
  </si>
  <si>
    <t>230305900155</t>
  </si>
  <si>
    <r>
      <rPr>
        <sz val="9"/>
        <rFont val="宋体"/>
        <charset val="0"/>
      </rPr>
      <t>黑</t>
    </r>
    <r>
      <rPr>
        <sz val="9"/>
        <rFont val="Arial"/>
        <charset val="0"/>
      </rPr>
      <t>GZ0058</t>
    </r>
  </si>
  <si>
    <t>230305900120</t>
  </si>
  <si>
    <r>
      <rPr>
        <sz val="9"/>
        <rFont val="宋体"/>
        <charset val="0"/>
      </rPr>
      <t>黑</t>
    </r>
    <r>
      <rPr>
        <sz val="9"/>
        <rFont val="Arial"/>
        <charset val="0"/>
      </rPr>
      <t>GZ2278</t>
    </r>
  </si>
  <si>
    <t>230305900146</t>
  </si>
  <si>
    <r>
      <rPr>
        <sz val="9"/>
        <rFont val="宋体"/>
        <charset val="0"/>
      </rPr>
      <t>黑</t>
    </r>
    <r>
      <rPr>
        <sz val="9"/>
        <rFont val="Arial"/>
        <charset val="0"/>
      </rPr>
      <t>GZ2738</t>
    </r>
  </si>
  <si>
    <t>230305900046</t>
  </si>
  <si>
    <r>
      <rPr>
        <sz val="9"/>
        <rFont val="宋体"/>
        <charset val="0"/>
      </rPr>
      <t>黑</t>
    </r>
    <r>
      <rPr>
        <sz val="9"/>
        <rFont val="Arial"/>
        <charset val="0"/>
      </rPr>
      <t>GZ2973</t>
    </r>
  </si>
  <si>
    <t>230305900152</t>
  </si>
  <si>
    <r>
      <rPr>
        <sz val="9"/>
        <rFont val="宋体"/>
        <charset val="0"/>
      </rPr>
      <t>黑</t>
    </r>
    <r>
      <rPr>
        <sz val="9"/>
        <rFont val="Arial"/>
        <charset val="0"/>
      </rPr>
      <t>GZ5149</t>
    </r>
  </si>
  <si>
    <t>230305900060</t>
  </si>
  <si>
    <r>
      <rPr>
        <sz val="9"/>
        <rFont val="宋体"/>
        <charset val="0"/>
      </rPr>
      <t>黑</t>
    </r>
    <r>
      <rPr>
        <sz val="9"/>
        <rFont val="Arial"/>
        <charset val="0"/>
      </rPr>
      <t>GZ5257</t>
    </r>
  </si>
  <si>
    <t>230305900051</t>
  </si>
  <si>
    <r>
      <rPr>
        <sz val="9"/>
        <rFont val="宋体"/>
        <charset val="0"/>
      </rPr>
      <t>黑</t>
    </r>
    <r>
      <rPr>
        <sz val="9"/>
        <rFont val="Arial"/>
        <charset val="0"/>
      </rPr>
      <t>GZ5432</t>
    </r>
  </si>
  <si>
    <t>230305900027</t>
  </si>
  <si>
    <r>
      <rPr>
        <sz val="9"/>
        <rFont val="宋体"/>
        <charset val="0"/>
      </rPr>
      <t>黑</t>
    </r>
    <r>
      <rPr>
        <sz val="9"/>
        <rFont val="Arial"/>
        <charset val="0"/>
      </rPr>
      <t>GZ5728</t>
    </r>
  </si>
  <si>
    <t>230305900096</t>
  </si>
  <si>
    <r>
      <rPr>
        <sz val="9"/>
        <rFont val="宋体"/>
        <charset val="0"/>
      </rPr>
      <t>黑</t>
    </r>
    <r>
      <rPr>
        <sz val="9"/>
        <rFont val="Arial"/>
        <charset val="0"/>
      </rPr>
      <t>GZ6055</t>
    </r>
  </si>
  <si>
    <t>230305900153</t>
  </si>
  <si>
    <r>
      <rPr>
        <sz val="9"/>
        <rFont val="宋体"/>
        <charset val="0"/>
      </rPr>
      <t>黑</t>
    </r>
    <r>
      <rPr>
        <sz val="9"/>
        <rFont val="Arial"/>
        <charset val="0"/>
      </rPr>
      <t>GZ6831</t>
    </r>
  </si>
  <si>
    <t>230305900080</t>
  </si>
  <si>
    <r>
      <rPr>
        <sz val="9"/>
        <rFont val="宋体"/>
        <charset val="0"/>
      </rPr>
      <t>黑</t>
    </r>
    <r>
      <rPr>
        <sz val="9"/>
        <rFont val="Arial"/>
        <charset val="0"/>
      </rPr>
      <t>G5515C</t>
    </r>
  </si>
  <si>
    <r>
      <rPr>
        <sz val="9"/>
        <rFont val="宋体"/>
        <charset val="0"/>
      </rPr>
      <t>黑</t>
    </r>
    <r>
      <rPr>
        <sz val="9"/>
        <rFont val="Arial"/>
        <charset val="0"/>
      </rPr>
      <t>GU8539</t>
    </r>
  </si>
  <si>
    <r>
      <rPr>
        <sz val="9"/>
        <rFont val="宋体"/>
        <charset val="0"/>
      </rPr>
      <t>黑</t>
    </r>
    <r>
      <rPr>
        <sz val="9"/>
        <rFont val="Arial"/>
        <charset val="0"/>
      </rPr>
      <t>GD2889</t>
    </r>
  </si>
  <si>
    <r>
      <rPr>
        <sz val="9"/>
        <rFont val="宋体"/>
        <charset val="0"/>
      </rPr>
      <t>黑</t>
    </r>
    <r>
      <rPr>
        <sz val="9"/>
        <rFont val="Arial"/>
        <charset val="0"/>
      </rPr>
      <t>GD3685</t>
    </r>
  </si>
  <si>
    <r>
      <rPr>
        <sz val="9"/>
        <rFont val="宋体"/>
        <charset val="0"/>
      </rPr>
      <t>黑</t>
    </r>
    <r>
      <rPr>
        <sz val="9"/>
        <rFont val="Arial"/>
        <charset val="0"/>
      </rPr>
      <t>GC7946</t>
    </r>
  </si>
  <si>
    <r>
      <rPr>
        <sz val="9"/>
        <rFont val="宋体"/>
        <charset val="0"/>
      </rPr>
      <t>黑</t>
    </r>
    <r>
      <rPr>
        <sz val="9"/>
        <rFont val="Arial"/>
        <charset val="0"/>
      </rPr>
      <t>GU9939</t>
    </r>
  </si>
  <si>
    <r>
      <rPr>
        <sz val="9"/>
        <rFont val="宋体"/>
        <charset val="0"/>
      </rPr>
      <t>黑</t>
    </r>
    <r>
      <rPr>
        <sz val="9"/>
        <rFont val="Arial"/>
        <charset val="0"/>
      </rPr>
      <t>GC3647</t>
    </r>
  </si>
  <si>
    <r>
      <rPr>
        <sz val="9"/>
        <rFont val="宋体"/>
        <charset val="0"/>
      </rPr>
      <t>黑</t>
    </r>
    <r>
      <rPr>
        <sz val="9"/>
        <rFont val="Arial"/>
        <charset val="0"/>
      </rPr>
      <t>G2080C</t>
    </r>
  </si>
  <si>
    <r>
      <rPr>
        <sz val="9"/>
        <rFont val="宋体"/>
        <charset val="0"/>
      </rPr>
      <t>黑</t>
    </r>
    <r>
      <rPr>
        <sz val="9"/>
        <rFont val="Arial"/>
        <charset val="0"/>
      </rPr>
      <t>GD2145</t>
    </r>
  </si>
  <si>
    <r>
      <rPr>
        <sz val="9"/>
        <rFont val="宋体"/>
        <charset val="0"/>
      </rPr>
      <t>黑</t>
    </r>
    <r>
      <rPr>
        <sz val="9"/>
        <rFont val="Arial"/>
        <charset val="0"/>
      </rPr>
      <t>GU8423</t>
    </r>
  </si>
  <si>
    <r>
      <rPr>
        <sz val="9"/>
        <rFont val="宋体"/>
        <charset val="0"/>
      </rPr>
      <t>黑</t>
    </r>
    <r>
      <rPr>
        <sz val="9"/>
        <rFont val="Arial"/>
        <charset val="0"/>
      </rPr>
      <t>GU9118</t>
    </r>
  </si>
  <si>
    <r>
      <rPr>
        <sz val="9"/>
        <rFont val="宋体"/>
        <charset val="0"/>
      </rPr>
      <t>黑</t>
    </r>
    <r>
      <rPr>
        <sz val="9"/>
        <rFont val="Arial"/>
        <charset val="0"/>
      </rPr>
      <t>GD3621</t>
    </r>
  </si>
  <si>
    <r>
      <rPr>
        <sz val="9"/>
        <rFont val="宋体"/>
        <charset val="0"/>
      </rPr>
      <t>黑</t>
    </r>
    <r>
      <rPr>
        <sz val="9"/>
        <rFont val="Arial"/>
        <charset val="0"/>
      </rPr>
      <t>GD2725</t>
    </r>
  </si>
  <si>
    <r>
      <rPr>
        <sz val="9"/>
        <rFont val="宋体"/>
        <charset val="0"/>
      </rPr>
      <t>黑</t>
    </r>
    <r>
      <rPr>
        <sz val="9"/>
        <rFont val="Arial"/>
        <charset val="0"/>
      </rPr>
      <t>GZ2969</t>
    </r>
  </si>
  <si>
    <r>
      <rPr>
        <sz val="9"/>
        <rFont val="宋体"/>
        <charset val="0"/>
      </rPr>
      <t>黑</t>
    </r>
    <r>
      <rPr>
        <sz val="9"/>
        <rFont val="Arial"/>
        <charset val="0"/>
      </rPr>
      <t>GD2935</t>
    </r>
  </si>
  <si>
    <r>
      <rPr>
        <sz val="9"/>
        <rFont val="宋体"/>
        <charset val="0"/>
      </rPr>
      <t>黑</t>
    </r>
    <r>
      <rPr>
        <sz val="9"/>
        <rFont val="Arial"/>
        <charset val="0"/>
      </rPr>
      <t>G02A02</t>
    </r>
  </si>
  <si>
    <r>
      <rPr>
        <sz val="9"/>
        <rFont val="宋体"/>
        <charset val="0"/>
      </rPr>
      <t>黑</t>
    </r>
    <r>
      <rPr>
        <sz val="9"/>
        <rFont val="Arial"/>
        <charset val="0"/>
      </rPr>
      <t>GC6349</t>
    </r>
  </si>
  <si>
    <r>
      <rPr>
        <sz val="9"/>
        <rFont val="宋体"/>
        <charset val="0"/>
      </rPr>
      <t>黑</t>
    </r>
    <r>
      <rPr>
        <sz val="9"/>
        <rFont val="Arial"/>
        <charset val="0"/>
      </rPr>
      <t>GD7831</t>
    </r>
  </si>
  <si>
    <r>
      <rPr>
        <sz val="9"/>
        <rFont val="宋体"/>
        <charset val="0"/>
      </rPr>
      <t>黑</t>
    </r>
    <r>
      <rPr>
        <sz val="9"/>
        <rFont val="Arial"/>
        <charset val="0"/>
      </rPr>
      <t>GC0496</t>
    </r>
  </si>
  <si>
    <r>
      <rPr>
        <sz val="9"/>
        <rFont val="宋体"/>
        <charset val="0"/>
      </rPr>
      <t>黑</t>
    </r>
    <r>
      <rPr>
        <sz val="9"/>
        <rFont val="Arial"/>
        <charset val="0"/>
      </rPr>
      <t>GV5845</t>
    </r>
  </si>
  <si>
    <t>合计</t>
  </si>
  <si>
    <r>
      <rPr>
        <b/>
        <sz val="11"/>
        <rFont val="宋体"/>
        <charset val="0"/>
      </rPr>
      <t xml:space="preserve">  （注）扣减金额说明：</t>
    </r>
    <r>
      <rPr>
        <sz val="11"/>
        <rFont val="宋体"/>
        <charset val="0"/>
      </rPr>
      <t>按照黑龙江省财政厅《关于调整下达2023年农村客运补贴资金和城市交通发展奖励资金费改税补贴资金的通知》(黑财指(建)〔2023〕231号)调减我市农村客运费改税补贴基数，该基数作为“十四五”(2021年-2025年)期间每年度固定数额补贴基数。</t>
    </r>
    <r>
      <rPr>
        <b/>
        <sz val="11"/>
        <rFont val="宋体"/>
        <charset val="0"/>
      </rPr>
      <t xml:space="preserve">
   按照通知要求，需要对已完成兑现的2021年度农村客运费改税补贴资金按照调减后基数进行重新计算扣减金额，并在2022年度农村客运费改税补贴资金兑现中相应予以扣除。</t>
    </r>
  </si>
</sst>
</file>

<file path=xl/styles.xml><?xml version="1.0" encoding="utf-8"?>
<styleSheet xmlns="http://schemas.openxmlformats.org/spreadsheetml/2006/main">
  <numFmts count="5">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 numFmtId="176" formatCode="0.00_ "/>
  </numFmts>
  <fonts count="31">
    <font>
      <sz val="11"/>
      <color indexed="8"/>
      <name val="宋体"/>
      <charset val="134"/>
    </font>
    <font>
      <b/>
      <sz val="18"/>
      <color indexed="8"/>
      <name val="宋体"/>
      <charset val="134"/>
    </font>
    <font>
      <b/>
      <sz val="12"/>
      <color indexed="8"/>
      <name val="宋体"/>
      <charset val="134"/>
    </font>
    <font>
      <sz val="14"/>
      <color indexed="8"/>
      <name val="宋体"/>
      <charset val="134"/>
    </font>
    <font>
      <sz val="9"/>
      <name val="宋体"/>
      <charset val="0"/>
    </font>
    <font>
      <sz val="10"/>
      <name val="宋体"/>
      <charset val="0"/>
    </font>
    <font>
      <sz val="9"/>
      <color indexed="8"/>
      <name val="宋体"/>
      <charset val="0"/>
    </font>
    <font>
      <b/>
      <sz val="11"/>
      <color indexed="8"/>
      <name val="宋体"/>
      <charset val="134"/>
    </font>
    <font>
      <b/>
      <sz val="10"/>
      <name val="宋体"/>
      <charset val="0"/>
    </font>
    <font>
      <b/>
      <sz val="11"/>
      <name val="宋体"/>
      <charset val="0"/>
    </font>
    <font>
      <sz val="11"/>
      <color indexed="9"/>
      <name val="宋体"/>
      <charset val="0"/>
    </font>
    <font>
      <sz val="11"/>
      <color indexed="8"/>
      <name val="宋体"/>
      <charset val="0"/>
    </font>
    <font>
      <sz val="11"/>
      <color indexed="60"/>
      <name val="宋体"/>
      <charset val="0"/>
    </font>
    <font>
      <b/>
      <sz val="11"/>
      <color indexed="8"/>
      <name val="宋体"/>
      <charset val="0"/>
    </font>
    <font>
      <b/>
      <sz val="11"/>
      <color indexed="9"/>
      <name val="宋体"/>
      <charset val="0"/>
    </font>
    <font>
      <sz val="11"/>
      <color indexed="62"/>
      <name val="宋体"/>
      <charset val="0"/>
    </font>
    <font>
      <b/>
      <sz val="13"/>
      <color indexed="62"/>
      <name val="宋体"/>
      <charset val="134"/>
    </font>
    <font>
      <b/>
      <sz val="11"/>
      <color indexed="62"/>
      <name val="宋体"/>
      <charset val="134"/>
    </font>
    <font>
      <u/>
      <sz val="11"/>
      <color indexed="12"/>
      <name val="宋体"/>
      <charset val="0"/>
    </font>
    <font>
      <sz val="11"/>
      <color indexed="52"/>
      <name val="宋体"/>
      <charset val="0"/>
    </font>
    <font>
      <b/>
      <sz val="11"/>
      <color indexed="52"/>
      <name val="宋体"/>
      <charset val="0"/>
    </font>
    <font>
      <b/>
      <sz val="15"/>
      <color indexed="62"/>
      <name val="宋体"/>
      <charset val="134"/>
    </font>
    <font>
      <b/>
      <sz val="18"/>
      <color indexed="62"/>
      <name val="宋体"/>
      <charset val="134"/>
    </font>
    <font>
      <b/>
      <sz val="11"/>
      <color indexed="63"/>
      <name val="宋体"/>
      <charset val="0"/>
    </font>
    <font>
      <i/>
      <sz val="11"/>
      <color indexed="23"/>
      <name val="宋体"/>
      <charset val="0"/>
    </font>
    <font>
      <u/>
      <sz val="11"/>
      <color indexed="20"/>
      <name val="宋体"/>
      <charset val="0"/>
    </font>
    <font>
      <sz val="11"/>
      <color indexed="17"/>
      <name val="宋体"/>
      <charset val="0"/>
    </font>
    <font>
      <sz val="11"/>
      <color indexed="10"/>
      <name val="宋体"/>
      <charset val="0"/>
    </font>
    <font>
      <sz val="9"/>
      <name val="Arial"/>
      <charset val="0"/>
    </font>
    <font>
      <sz val="9"/>
      <color indexed="8"/>
      <name val="Arial"/>
      <charset val="0"/>
    </font>
    <font>
      <sz val="11"/>
      <name val="宋体"/>
      <charset val="0"/>
    </font>
  </fonts>
  <fills count="18">
    <fill>
      <patternFill patternType="none"/>
    </fill>
    <fill>
      <patternFill patternType="gray125"/>
    </fill>
    <fill>
      <patternFill patternType="solid">
        <fgColor indexed="13"/>
        <bgColor indexed="64"/>
      </patternFill>
    </fill>
    <fill>
      <patternFill patternType="solid">
        <fgColor indexed="10"/>
        <bgColor indexed="64"/>
      </patternFill>
    </fill>
    <fill>
      <patternFill patternType="solid">
        <fgColor indexed="42"/>
        <bgColor indexed="64"/>
      </patternFill>
    </fill>
    <fill>
      <patternFill patternType="solid">
        <fgColor indexed="44"/>
        <bgColor indexed="64"/>
      </patternFill>
    </fill>
    <fill>
      <patternFill patternType="solid">
        <fgColor indexed="43"/>
        <bgColor indexed="64"/>
      </patternFill>
    </fill>
    <fill>
      <patternFill patternType="solid">
        <fgColor indexed="55"/>
        <bgColor indexed="64"/>
      </patternFill>
    </fill>
    <fill>
      <patternFill patternType="solid">
        <fgColor indexed="47"/>
        <bgColor indexed="64"/>
      </patternFill>
    </fill>
    <fill>
      <patternFill patternType="solid">
        <fgColor indexed="29"/>
        <bgColor indexed="64"/>
      </patternFill>
    </fill>
    <fill>
      <patternFill patternType="solid">
        <fgColor indexed="49"/>
        <bgColor indexed="64"/>
      </patternFill>
    </fill>
    <fill>
      <patternFill patternType="solid">
        <fgColor indexed="51"/>
        <bgColor indexed="64"/>
      </patternFill>
    </fill>
    <fill>
      <patternFill patternType="solid">
        <fgColor indexed="31"/>
        <bgColor indexed="64"/>
      </patternFill>
    </fill>
    <fill>
      <patternFill patternType="solid">
        <fgColor indexed="9"/>
        <bgColor indexed="64"/>
      </patternFill>
    </fill>
    <fill>
      <patternFill patternType="solid">
        <fgColor indexed="26"/>
        <bgColor indexed="64"/>
      </patternFill>
    </fill>
    <fill>
      <patternFill patternType="solid">
        <fgColor indexed="53"/>
        <bgColor indexed="64"/>
      </patternFill>
    </fill>
    <fill>
      <patternFill patternType="solid">
        <fgColor indexed="57"/>
        <bgColor indexed="64"/>
      </patternFill>
    </fill>
    <fill>
      <patternFill patternType="solid">
        <fgColor indexed="27"/>
        <bgColor indexed="64"/>
      </patternFill>
    </fill>
  </fills>
  <borders count="19">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8"/>
      </left>
      <right/>
      <top style="thin">
        <color indexed="8"/>
      </top>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right/>
      <top/>
      <bottom style="medium">
        <color indexed="49"/>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medium">
        <color indexed="44"/>
      </bottom>
      <diagonal/>
    </border>
    <border>
      <left style="thin">
        <color indexed="22"/>
      </left>
      <right style="thin">
        <color indexed="22"/>
      </right>
      <top style="thin">
        <color indexed="22"/>
      </top>
      <bottom style="thin">
        <color indexed="22"/>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16" borderId="0" applyNumberFormat="0" applyBorder="0" applyAlignment="0" applyProtection="0">
      <alignment vertical="center"/>
    </xf>
    <xf numFmtId="9" fontId="0" fillId="0" borderId="0" applyFont="0" applyFill="0" applyBorder="0" applyAlignment="0" applyProtection="0">
      <alignment vertical="center"/>
    </xf>
    <xf numFmtId="42"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14" borderId="18" applyNumberFormat="0" applyFont="0" applyAlignment="0" applyProtection="0">
      <alignment vertical="center"/>
    </xf>
    <xf numFmtId="0" fontId="25"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0" fillId="9" borderId="0" applyNumberFormat="0" applyBorder="0" applyAlignment="0" applyProtection="0">
      <alignment vertical="center"/>
    </xf>
    <xf numFmtId="0" fontId="24" fillId="0" borderId="0" applyNumberFormat="0" applyFill="0" applyBorder="0" applyAlignment="0" applyProtection="0">
      <alignment vertical="center"/>
    </xf>
    <xf numFmtId="0" fontId="21" fillId="0" borderId="14" applyNumberFormat="0" applyFill="0" applyAlignment="0" applyProtection="0">
      <alignment vertical="center"/>
    </xf>
    <xf numFmtId="0" fontId="16" fillId="0" borderId="14" applyNumberFormat="0" applyFill="0" applyAlignment="0" applyProtection="0">
      <alignment vertical="center"/>
    </xf>
    <xf numFmtId="0" fontId="17" fillId="0" borderId="17" applyNumberFormat="0" applyFill="0" applyAlignment="0" applyProtection="0">
      <alignment vertical="center"/>
    </xf>
    <xf numFmtId="0" fontId="10" fillId="5" borderId="0" applyNumberFormat="0" applyBorder="0" applyAlignment="0" applyProtection="0">
      <alignment vertical="center"/>
    </xf>
    <xf numFmtId="0" fontId="15" fillId="8" borderId="13" applyNumberFormat="0" applyAlignment="0" applyProtection="0">
      <alignment vertical="center"/>
    </xf>
    <xf numFmtId="0" fontId="11" fillId="14" borderId="0" applyNumberFormat="0" applyBorder="0" applyAlignment="0" applyProtection="0">
      <alignment vertical="center"/>
    </xf>
    <xf numFmtId="0" fontId="23" fillId="13" borderId="16" applyNumberFormat="0" applyAlignment="0" applyProtection="0">
      <alignment vertical="center"/>
    </xf>
    <xf numFmtId="0" fontId="10" fillId="16" borderId="0" applyNumberFormat="0" applyBorder="0" applyAlignment="0" applyProtection="0">
      <alignment vertical="center"/>
    </xf>
    <xf numFmtId="0" fontId="20" fillId="13" borderId="13" applyNumberFormat="0" applyAlignment="0" applyProtection="0">
      <alignment vertical="center"/>
    </xf>
    <xf numFmtId="0" fontId="14" fillId="7" borderId="12" applyNumberFormat="0" applyAlignment="0" applyProtection="0">
      <alignment vertical="center"/>
    </xf>
    <xf numFmtId="0" fontId="19" fillId="0" borderId="15" applyNumberFormat="0" applyFill="0" applyAlignment="0" applyProtection="0">
      <alignment vertical="center"/>
    </xf>
    <xf numFmtId="0" fontId="10" fillId="15" borderId="0" applyNumberFormat="0" applyBorder="0" applyAlignment="0" applyProtection="0">
      <alignment vertical="center"/>
    </xf>
    <xf numFmtId="0" fontId="11" fillId="9" borderId="0" applyNumberFormat="0" applyBorder="0" applyAlignment="0" applyProtection="0">
      <alignment vertical="center"/>
    </xf>
    <xf numFmtId="0" fontId="13" fillId="0" borderId="11" applyNumberFormat="0" applyFill="0" applyAlignment="0" applyProtection="0">
      <alignment vertical="center"/>
    </xf>
    <xf numFmtId="0" fontId="26" fillId="4" borderId="0" applyNumberFormat="0" applyBorder="0" applyAlignment="0" applyProtection="0">
      <alignment vertical="center"/>
    </xf>
    <xf numFmtId="0" fontId="12" fillId="9" borderId="0" applyNumberFormat="0" applyBorder="0" applyAlignment="0" applyProtection="0">
      <alignment vertical="center"/>
    </xf>
    <xf numFmtId="0" fontId="11" fillId="6" borderId="0" applyNumberFormat="0" applyBorder="0" applyAlignment="0" applyProtection="0">
      <alignment vertical="center"/>
    </xf>
    <xf numFmtId="0" fontId="12" fillId="6" borderId="0" applyNumberFormat="0" applyBorder="0" applyAlignment="0" applyProtection="0">
      <alignment vertical="center"/>
    </xf>
    <xf numFmtId="0" fontId="10" fillId="10" borderId="0" applyNumberFormat="0" applyBorder="0" applyAlignment="0" applyProtection="0">
      <alignment vertical="center"/>
    </xf>
    <xf numFmtId="0" fontId="11" fillId="17" borderId="0" applyNumberFormat="0" applyBorder="0" applyAlignment="0" applyProtection="0">
      <alignment vertical="center"/>
    </xf>
    <xf numFmtId="0" fontId="11" fillId="12" borderId="0" applyNumberFormat="0" applyBorder="0" applyAlignment="0" applyProtection="0">
      <alignment vertical="center"/>
    </xf>
    <xf numFmtId="0" fontId="11" fillId="5"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0" fillId="11" borderId="0" applyNumberFormat="0" applyBorder="0" applyAlignment="0" applyProtection="0">
      <alignment vertical="center"/>
    </xf>
    <xf numFmtId="0" fontId="10" fillId="6"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0" fillId="10" borderId="0" applyNumberFormat="0" applyBorder="0" applyAlignment="0" applyProtection="0">
      <alignment vertical="center"/>
    </xf>
    <xf numFmtId="0" fontId="11" fillId="5" borderId="0" applyNumberFormat="0" applyBorder="0" applyAlignment="0" applyProtection="0">
      <alignment vertical="center"/>
    </xf>
    <xf numFmtId="0" fontId="10" fillId="10" borderId="0" applyNumberFormat="0" applyBorder="0" applyAlignment="0" applyProtection="0">
      <alignment vertical="center"/>
    </xf>
    <xf numFmtId="0" fontId="10" fillId="3" borderId="0" applyNumberFormat="0" applyBorder="0" applyAlignment="0" applyProtection="0">
      <alignment vertical="center"/>
    </xf>
    <xf numFmtId="0" fontId="11" fillId="9" borderId="0" applyNumberFormat="0" applyBorder="0" applyAlignment="0" applyProtection="0">
      <alignment vertical="center"/>
    </xf>
    <xf numFmtId="0" fontId="10" fillId="9" borderId="0" applyNumberFormat="0" applyBorder="0" applyAlignment="0" applyProtection="0">
      <alignment vertical="center"/>
    </xf>
  </cellStyleXfs>
  <cellXfs count="41">
    <xf numFmtId="0" fontId="0" fillId="0" borderId="0" xfId="0">
      <alignment vertical="center"/>
    </xf>
    <xf numFmtId="0" fontId="0" fillId="2" borderId="0" xfId="0" applyFill="1">
      <alignment vertical="center"/>
    </xf>
    <xf numFmtId="0" fontId="0" fillId="0" borderId="0" xfId="0" applyFill="1">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0" fillId="0" borderId="1" xfId="0" applyFont="1"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lignment vertical="center"/>
    </xf>
    <xf numFmtId="0" fontId="4" fillId="0" borderId="6" xfId="0" applyFont="1" applyFill="1" applyBorder="1" applyAlignment="1">
      <alignment horizontal="left" vertical="center"/>
    </xf>
    <xf numFmtId="0" fontId="5" fillId="0" borderId="6" xfId="0" applyFont="1" applyFill="1" applyBorder="1" applyAlignment="1">
      <alignment horizontal="center" vertical="center"/>
    </xf>
    <xf numFmtId="4" fontId="5" fillId="0" borderId="7" xfId="0" applyNumberFormat="1" applyFont="1" applyFill="1" applyBorder="1" applyAlignment="1">
      <alignment horizontal="center" vertical="center"/>
    </xf>
    <xf numFmtId="0" fontId="6" fillId="0" borderId="6" xfId="0" applyFont="1" applyFill="1" applyBorder="1" applyAlignment="1">
      <alignment horizontal="left" vertical="center"/>
    </xf>
    <xf numFmtId="0" fontId="0" fillId="0" borderId="5" xfId="0" applyFill="1" applyBorder="1">
      <alignment vertical="center"/>
    </xf>
    <xf numFmtId="4" fontId="5" fillId="0" borderId="6" xfId="0" applyNumberFormat="1" applyFont="1" applyFill="1" applyBorder="1" applyAlignment="1">
      <alignment horizontal="center" vertical="center"/>
    </xf>
    <xf numFmtId="0" fontId="0" fillId="0" borderId="2" xfId="0" applyBorder="1" applyAlignment="1">
      <alignment horizontal="center" vertical="center" wrapText="1"/>
    </xf>
    <xf numFmtId="0" fontId="0" fillId="0" borderId="5" xfId="0" applyBorder="1" applyAlignment="1">
      <alignment horizontal="center" vertical="center" wrapText="1"/>
    </xf>
    <xf numFmtId="0" fontId="0" fillId="0" borderId="5" xfId="0" applyBorder="1" applyAlignment="1">
      <alignment horizontal="center" vertical="center"/>
    </xf>
    <xf numFmtId="176" fontId="0" fillId="0" borderId="8" xfId="0" applyNumberFormat="1" applyBorder="1">
      <alignment vertical="center"/>
    </xf>
    <xf numFmtId="176" fontId="0" fillId="0" borderId="5" xfId="0" applyNumberFormat="1" applyBorder="1">
      <alignment vertical="center"/>
    </xf>
    <xf numFmtId="0" fontId="0" fillId="0" borderId="5" xfId="0" applyFill="1" applyBorder="1" applyAlignment="1">
      <alignment horizontal="center" vertical="center"/>
    </xf>
    <xf numFmtId="176" fontId="0" fillId="0" borderId="9" xfId="0" applyNumberFormat="1" applyBorder="1">
      <alignment vertical="center"/>
    </xf>
    <xf numFmtId="0" fontId="0" fillId="0" borderId="8" xfId="0" applyBorder="1" applyAlignment="1">
      <alignment horizontal="center" vertical="center"/>
    </xf>
    <xf numFmtId="0" fontId="0" fillId="0" borderId="1" xfId="0" applyBorder="1">
      <alignment vertical="center"/>
    </xf>
    <xf numFmtId="0" fontId="4" fillId="0" borderId="10" xfId="0" applyFont="1" applyFill="1" applyBorder="1" applyAlignment="1">
      <alignment horizontal="left" vertical="center"/>
    </xf>
    <xf numFmtId="0" fontId="5" fillId="0" borderId="10" xfId="0" applyFont="1" applyFill="1" applyBorder="1" applyAlignment="1">
      <alignment horizontal="center" vertical="center"/>
    </xf>
    <xf numFmtId="4" fontId="5" fillId="0" borderId="10" xfId="0" applyNumberFormat="1" applyFont="1" applyFill="1" applyBorder="1" applyAlignment="1">
      <alignment horizontal="center" vertical="center"/>
    </xf>
    <xf numFmtId="0" fontId="4" fillId="0" borderId="5" xfId="0" applyFont="1" applyFill="1" applyBorder="1" applyAlignment="1">
      <alignment horizontal="left" vertical="center"/>
    </xf>
    <xf numFmtId="0" fontId="5" fillId="0" borderId="5" xfId="0" applyFont="1" applyFill="1" applyBorder="1" applyAlignment="1">
      <alignment horizontal="center" vertical="center"/>
    </xf>
    <xf numFmtId="4" fontId="5" fillId="0" borderId="5" xfId="0" applyNumberFormat="1" applyFont="1" applyFill="1" applyBorder="1" applyAlignment="1">
      <alignment horizontal="center" vertical="center"/>
    </xf>
    <xf numFmtId="0" fontId="7" fillId="0" borderId="5" xfId="0" applyFont="1" applyBorder="1" applyAlignment="1">
      <alignment horizontal="center" vertical="center"/>
    </xf>
    <xf numFmtId="176" fontId="8" fillId="0" borderId="5" xfId="0" applyNumberFormat="1" applyFont="1" applyFill="1" applyBorder="1" applyAlignment="1">
      <alignment horizontal="right" vertical="center"/>
    </xf>
    <xf numFmtId="0" fontId="9" fillId="0" borderId="5" xfId="0" applyFont="1" applyFill="1" applyBorder="1" applyAlignment="1">
      <alignment horizontal="left" vertical="top" wrapText="1"/>
    </xf>
    <xf numFmtId="0" fontId="0" fillId="0" borderId="0" xfId="0" applyBorder="1" applyAlignment="1">
      <alignment horizontal="center" vertical="center"/>
    </xf>
    <xf numFmtId="176" fontId="0" fillId="0" borderId="2" xfId="0" applyNumberFormat="1" applyBorder="1">
      <alignment vertical="center"/>
    </xf>
    <xf numFmtId="176" fontId="0" fillId="0" borderId="1" xfId="0" applyNumberFormat="1" applyBorder="1">
      <alignment vertical="center"/>
    </xf>
  </cellXfs>
  <cellStyles count="49">
    <cellStyle name="常规" xfId="0" builtinId="0"/>
    <cellStyle name="千位分隔" xfId="1" builtinId="3"/>
    <cellStyle name="货币" xfId="2" builtinId="4"/>
    <cellStyle name="千位分隔[0]" xfId="3" builtinId="6"/>
    <cellStyle name="强调文字颜色 4" xfId="4"/>
    <cellStyle name="百分比" xfId="5" builtinId="5"/>
    <cellStyle name="货币[0]" xfId="6" builtinId="7"/>
    <cellStyle name="标题" xfId="7"/>
    <cellStyle name="超链接" xfId="8" builtinId="8"/>
    <cellStyle name="注释" xfId="9"/>
    <cellStyle name="已访问的超链接" xfId="10" builtinId="9"/>
    <cellStyle name="警告文本" xfId="11"/>
    <cellStyle name="标题 4" xfId="12"/>
    <cellStyle name="60% - 强调文字颜色 2" xfId="13"/>
    <cellStyle name="解释性文本" xfId="14"/>
    <cellStyle name="标题 1" xfId="15"/>
    <cellStyle name="标题 2" xfId="16"/>
    <cellStyle name="标题 3" xfId="17"/>
    <cellStyle name="60% - 强调文字颜色 1" xfId="18"/>
    <cellStyle name="输入" xfId="19"/>
    <cellStyle name="20% - 强调文字颜色 3" xfId="20"/>
    <cellStyle name="输出" xfId="21"/>
    <cellStyle name="60% - 强调文字颜色 4" xfId="22"/>
    <cellStyle name="计算" xfId="23"/>
    <cellStyle name="检查单元格" xfId="24"/>
    <cellStyle name="链接单元格" xfId="25"/>
    <cellStyle name="强调文字颜色 2" xfId="26"/>
    <cellStyle name="20% - 强调文字颜色 6" xfId="27"/>
    <cellStyle name="汇总" xfId="28"/>
    <cellStyle name="好" xfId="29"/>
    <cellStyle name="差" xfId="30"/>
    <cellStyle name="40% - 强调文字颜色 3" xfId="31"/>
    <cellStyle name="适中" xfId="32"/>
    <cellStyle name="强调文字颜色 1" xfId="33"/>
    <cellStyle name="20% - 强调文字颜色 5" xfId="34"/>
    <cellStyle name="20% - 强调文字颜色 1" xfId="35"/>
    <cellStyle name="40% - 强调文字颜色 1" xfId="36"/>
    <cellStyle name="20% - 强调文字颜色 2" xfId="37"/>
    <cellStyle name="40% - 强调文字颜色 2" xfId="38"/>
    <cellStyle name="强调文字颜色 3" xfId="39"/>
    <cellStyle name="60% - 强调文字颜色 3" xfId="40"/>
    <cellStyle name="20% - 强调文字颜色 4" xfId="41"/>
    <cellStyle name="40% - 强调文字颜色 4" xfId="42"/>
    <cellStyle name="强调文字颜色 5" xfId="43"/>
    <cellStyle name="40% - 强调文字颜色 5" xfId="44"/>
    <cellStyle name="60% - 强调文字颜色 5" xfId="45"/>
    <cellStyle name="强调文字颜色 6" xfId="46"/>
    <cellStyle name="40% - 强调文字颜色 6" xfId="47"/>
    <cellStyle name="60% - 强调文字颜色 6" xfId="48"/>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externalLink" Target="externalLinks/externalLink1.xml"/><Relationship Id="rId3" Type="http://schemas.openxmlformats.org/officeDocument/2006/relationships/externalLink" Target="externalLinks/externalLink2.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Administrator/&#26700;&#38754;/&#36816;&#36755;&#20013;&#24515;&#25991;&#20214;/&#36816;&#36755;&#20013;&#24515;&#36164;&#26009;/&#20892;&#26449;&#23458;&#36816;&#34917;&#36148;/22&#24180;&#27833;&#34917;/2021&#12289;2022&#24180;&#29123;&#27833;&#34917;&#36148;&#21457;&#38065;&#36864;&#38065;&#26126;&#32454;&#27719;&#24635;&#34920;&#32456;&#26497;&#2925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Administrator/&#26700;&#38754;/&#36816;&#36755;&#20013;&#24515;&#25991;&#20214;/&#36816;&#36755;&#20013;&#24515;&#36164;&#26009;/&#20892;&#26449;&#23458;&#36816;&#34917;&#36148;/21&#24180;&#27833;&#34917;/21&#24180;&#20892;&#23458;&#29123;&#27833;&#28040;&#32791;&#37327;&#25968;&#25454;/2021&#24180;&#27833;&#34917;/&#26792;&#26641;&#21306;.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梨树区 (2)"/>
      <sheetName val="梨树区"/>
      <sheetName val="恒山区 (2)"/>
      <sheetName val="恒山区"/>
      <sheetName val="麻山区 (2)"/>
      <sheetName val="麻山区"/>
      <sheetName val="滴道区 (2)"/>
      <sheetName val="滴道区"/>
      <sheetName val="城子河区"/>
      <sheetName val="出租车管理站"/>
      <sheetName val="申捷"/>
      <sheetName val="申捷 (2)"/>
      <sheetName val="汇总表"/>
    </sheetNames>
    <sheetDataSet>
      <sheetData sheetId="0">
        <row r="3">
          <cell r="B3" t="str">
            <v>黑G1128B</v>
          </cell>
          <cell r="C3">
            <v>8755.56</v>
          </cell>
          <cell r="D3">
            <v>766.08</v>
          </cell>
          <cell r="E3">
            <v>1194.26348333376</v>
          </cell>
          <cell r="F3">
            <v>1087.18852003776</v>
          </cell>
          <cell r="G3">
            <v>12425.52</v>
          </cell>
          <cell r="H3">
            <v>943.87</v>
          </cell>
          <cell r="I3">
            <v>800.551816712464</v>
          </cell>
          <cell r="J3">
            <v>1194.26348333376</v>
          </cell>
          <cell r="K3">
            <v>16395.78</v>
          </cell>
          <cell r="L3">
            <v>10787.53</v>
          </cell>
          <cell r="M3">
            <v>-1637.99</v>
          </cell>
        </row>
        <row r="4">
          <cell r="B4" t="str">
            <v>黑G18A06</v>
          </cell>
          <cell r="C4">
            <v>3044.8</v>
          </cell>
          <cell r="D4">
            <v>483.36</v>
          </cell>
          <cell r="E4">
            <v>753.52338829392</v>
          </cell>
          <cell r="F4">
            <v>685.96418526192</v>
          </cell>
          <cell r="G4">
            <v>4321.05</v>
          </cell>
          <cell r="H4">
            <v>595.54</v>
          </cell>
          <cell r="I4">
            <v>505.110074830483</v>
          </cell>
          <cell r="J4">
            <v>753.52338829392</v>
          </cell>
          <cell r="K4">
            <v>4450.42</v>
          </cell>
          <cell r="L4">
            <v>3751.43</v>
          </cell>
          <cell r="M4">
            <v>-569.62</v>
          </cell>
        </row>
        <row r="5">
          <cell r="B5" t="str">
            <v>黑G31535</v>
          </cell>
          <cell r="C5">
            <v>4573.27</v>
          </cell>
          <cell r="D5">
            <v>4575.2</v>
          </cell>
          <cell r="E5">
            <v>7132.4069143544</v>
          </cell>
          <cell r="F5">
            <v>6492.9314391144</v>
          </cell>
          <cell r="G5">
            <v>6490.2</v>
          </cell>
          <cell r="H5">
            <v>5637</v>
          </cell>
          <cell r="I5">
            <v>4781.07334981055</v>
          </cell>
          <cell r="J5">
            <v>6490.2</v>
          </cell>
          <cell r="K5">
            <v>4075.24</v>
          </cell>
          <cell r="L5">
            <v>5634.62</v>
          </cell>
          <cell r="M5">
            <v>-855.58</v>
          </cell>
        </row>
        <row r="6">
          <cell r="B6" t="str">
            <v>黑G33367</v>
          </cell>
          <cell r="C6">
            <v>7936.58</v>
          </cell>
          <cell r="D6">
            <v>8077.89</v>
          </cell>
          <cell r="E6">
            <v>12592.8480698973</v>
          </cell>
          <cell r="F6">
            <v>11463.8017884918</v>
          </cell>
          <cell r="G6">
            <v>11263.27</v>
          </cell>
          <cell r="H6">
            <v>9952.59</v>
          </cell>
          <cell r="I6">
            <v>8441.376246219</v>
          </cell>
          <cell r="J6">
            <v>11263.2651203067</v>
          </cell>
          <cell r="K6">
            <v>5042.66</v>
          </cell>
          <cell r="L6">
            <v>9778.48</v>
          </cell>
          <cell r="M6">
            <v>-1484.79</v>
          </cell>
        </row>
        <row r="7">
          <cell r="B7" t="str">
            <v>黑G4L015</v>
          </cell>
          <cell r="C7">
            <v>1378.34</v>
          </cell>
          <cell r="D7">
            <v>1824.76</v>
          </cell>
          <cell r="E7">
            <v>2844.66926932972</v>
          </cell>
          <cell r="F7">
            <v>2589.62265536772</v>
          </cell>
          <cell r="G7">
            <v>1956.08</v>
          </cell>
          <cell r="H7">
            <v>2248.25</v>
          </cell>
          <cell r="I7">
            <v>1906.86995230816</v>
          </cell>
          <cell r="J7">
            <v>1956.08102934162</v>
          </cell>
          <cell r="K7">
            <v>679.87</v>
          </cell>
          <cell r="L7">
            <v>1698.22</v>
          </cell>
          <cell r="M7">
            <v>-257.86</v>
          </cell>
        </row>
        <row r="8">
          <cell r="B8" t="str">
            <v>黑G52290</v>
          </cell>
          <cell r="C8">
            <v>3135.96</v>
          </cell>
          <cell r="D8">
            <v>766.08</v>
          </cell>
          <cell r="E8">
            <v>1194.26348333376</v>
          </cell>
          <cell r="F8">
            <v>1087.18852003776</v>
          </cell>
          <cell r="G8">
            <v>4450.42</v>
          </cell>
          <cell r="H8">
            <v>943.87</v>
          </cell>
          <cell r="I8">
            <v>800.551816712464</v>
          </cell>
          <cell r="J8">
            <v>1194.26348333376</v>
          </cell>
          <cell r="K8">
            <v>5166.26</v>
          </cell>
          <cell r="L8">
            <v>3863.75</v>
          </cell>
          <cell r="M8">
            <v>-586.67</v>
          </cell>
        </row>
        <row r="9">
          <cell r="B9" t="str">
            <v>黑G61162</v>
          </cell>
          <cell r="C9">
            <v>11553.18</v>
          </cell>
          <cell r="D9">
            <v>12840.96</v>
          </cell>
          <cell r="E9">
            <v>20018.1307682611</v>
          </cell>
          <cell r="F9">
            <v>18223.3504311091</v>
          </cell>
          <cell r="G9">
            <v>16395.78</v>
          </cell>
          <cell r="H9">
            <v>15821.06</v>
          </cell>
          <cell r="I9">
            <v>13418.7733087042</v>
          </cell>
          <cell r="J9">
            <v>16395.7838041424</v>
          </cell>
          <cell r="K9">
            <v>11263.27</v>
          </cell>
          <cell r="L9">
            <v>14234.42</v>
          </cell>
          <cell r="M9">
            <v>-2161.36</v>
          </cell>
        </row>
        <row r="10">
          <cell r="B10" t="str">
            <v>黑G65616</v>
          </cell>
          <cell r="C10">
            <v>3544.61</v>
          </cell>
          <cell r="D10">
            <v>3305.09</v>
          </cell>
          <cell r="E10">
            <v>5152.39700309573</v>
          </cell>
          <cell r="F10">
            <v>4690.44473905023</v>
          </cell>
          <cell r="G10">
            <v>5030.36</v>
          </cell>
          <cell r="H10">
            <v>4072.13</v>
          </cell>
          <cell r="I10">
            <v>3453.8113563834</v>
          </cell>
          <cell r="J10">
            <v>5030.36</v>
          </cell>
          <cell r="K10">
            <v>6735.32</v>
          </cell>
          <cell r="L10">
            <v>4367.24</v>
          </cell>
          <cell r="M10">
            <v>-663.12</v>
          </cell>
        </row>
        <row r="11">
          <cell r="B11" t="str">
            <v>黑G7680C</v>
          </cell>
          <cell r="C11">
            <v>4746</v>
          </cell>
          <cell r="D11">
            <v>983.77</v>
          </cell>
          <cell r="E11">
            <v>1533.62649723169</v>
          </cell>
          <cell r="F11">
            <v>1396.12501352019</v>
          </cell>
          <cell r="G11">
            <v>6735.32</v>
          </cell>
          <cell r="H11">
            <v>1212.08</v>
          </cell>
          <cell r="I11">
            <v>1028.03735997183</v>
          </cell>
          <cell r="J11">
            <v>1533.63335651444</v>
          </cell>
          <cell r="K11">
            <v>4450.42</v>
          </cell>
          <cell r="L11">
            <v>5847.44</v>
          </cell>
          <cell r="M11">
            <v>-887.88</v>
          </cell>
        </row>
        <row r="12">
          <cell r="B12" t="str">
            <v>黑G7710C</v>
          </cell>
          <cell r="C12">
            <v>4760.25</v>
          </cell>
          <cell r="D12">
            <v>1097.84</v>
          </cell>
          <cell r="E12">
            <v>1711.45340244248</v>
          </cell>
          <cell r="F12">
            <v>1558.00836053448</v>
          </cell>
          <cell r="G12">
            <v>6755.54</v>
          </cell>
          <cell r="H12">
            <v>1352.62</v>
          </cell>
          <cell r="I12">
            <v>1147.24024443872</v>
          </cell>
          <cell r="J12">
            <v>1711.44591958857</v>
          </cell>
          <cell r="K12">
            <v>5030.36</v>
          </cell>
          <cell r="L12">
            <v>5865</v>
          </cell>
          <cell r="M12">
            <v>-890.54</v>
          </cell>
        </row>
        <row r="13">
          <cell r="B13" t="str">
            <v>黑G8393B</v>
          </cell>
          <cell r="C13">
            <v>2871.59</v>
          </cell>
          <cell r="D13">
            <v>419.52</v>
          </cell>
          <cell r="E13">
            <v>654.00143134944</v>
          </cell>
          <cell r="F13">
            <v>595.36514192544</v>
          </cell>
          <cell r="G13">
            <v>4075.24</v>
          </cell>
          <cell r="H13">
            <v>516.88</v>
          </cell>
          <cell r="I13">
            <v>438.397423437778</v>
          </cell>
          <cell r="J13">
            <v>654.00143134944</v>
          </cell>
          <cell r="K13">
            <v>11126.05</v>
          </cell>
          <cell r="L13">
            <v>3538.02</v>
          </cell>
          <cell r="M13">
            <v>-537.22</v>
          </cell>
        </row>
        <row r="14">
          <cell r="B14" t="str">
            <v>黑GB5354</v>
          </cell>
          <cell r="C14" t="str">
            <v>/</v>
          </cell>
          <cell r="D14">
            <v>8718.72</v>
          </cell>
          <cell r="E14">
            <v>13591.8558341318</v>
          </cell>
          <cell r="F14">
            <v>12373.2407756678</v>
          </cell>
          <cell r="G14" t="str">
            <v>/</v>
          </cell>
          <cell r="H14">
            <v>10742.14</v>
          </cell>
          <cell r="I14">
            <v>9111.04210448947</v>
          </cell>
          <cell r="J14">
            <v>13591.8558341318</v>
          </cell>
          <cell r="K14">
            <v>4984.7</v>
          </cell>
          <cell r="L14" t="str">
            <v>/</v>
          </cell>
          <cell r="M14" t="str">
            <v>/</v>
          </cell>
        </row>
        <row r="15">
          <cell r="B15" t="str">
            <v>黑GC0193</v>
          </cell>
          <cell r="C15">
            <v>4351.83</v>
          </cell>
          <cell r="D15">
            <v>1056.59</v>
          </cell>
          <cell r="E15">
            <v>1647.14762669123</v>
          </cell>
          <cell r="F15">
            <v>1499.46809522073</v>
          </cell>
          <cell r="G15">
            <v>6175.93</v>
          </cell>
          <cell r="H15">
            <v>1301.8</v>
          </cell>
          <cell r="I15">
            <v>1104.13409046082</v>
          </cell>
          <cell r="J15">
            <v>1647.14762669123</v>
          </cell>
          <cell r="K15">
            <v>4321.05</v>
          </cell>
          <cell r="L15">
            <v>5361.79</v>
          </cell>
          <cell r="M15">
            <v>-814.14</v>
          </cell>
        </row>
        <row r="16">
          <cell r="B16" t="str">
            <v>黑GC0449</v>
          </cell>
          <cell r="C16">
            <v>3553.27</v>
          </cell>
          <cell r="D16">
            <v>3564.83</v>
          </cell>
          <cell r="E16">
            <v>5557.31293506251</v>
          </cell>
          <cell r="F16">
            <v>5059.05682420401</v>
          </cell>
          <cell r="G16">
            <v>5042.66</v>
          </cell>
          <cell r="H16">
            <v>4392.15</v>
          </cell>
          <cell r="I16">
            <v>3725.23905175842</v>
          </cell>
          <cell r="J16">
            <v>5042.66</v>
          </cell>
          <cell r="K16">
            <v>4450.42</v>
          </cell>
          <cell r="L16">
            <v>4377.91</v>
          </cell>
          <cell r="M16">
            <v>-664.75</v>
          </cell>
        </row>
        <row r="17">
          <cell r="B17" t="str">
            <v>黑GC0491</v>
          </cell>
          <cell r="C17">
            <v>4110.06</v>
          </cell>
          <cell r="D17">
            <v>1018.4</v>
          </cell>
          <cell r="E17">
            <v>1587.6121703048</v>
          </cell>
          <cell r="F17">
            <v>1445.2704532248</v>
          </cell>
          <cell r="G17">
            <v>5832.82</v>
          </cell>
          <cell r="H17">
            <v>1254.75</v>
          </cell>
          <cell r="I17">
            <v>1064.22562935982</v>
          </cell>
          <cell r="J17">
            <v>1587.6121703048</v>
          </cell>
          <cell r="K17">
            <v>16022.64</v>
          </cell>
          <cell r="L17">
            <v>5063.91</v>
          </cell>
          <cell r="M17">
            <v>-768.91</v>
          </cell>
        </row>
        <row r="18">
          <cell r="B18" t="str">
            <v>黑GC1429</v>
          </cell>
          <cell r="C18" t="str">
            <v>/</v>
          </cell>
          <cell r="D18">
            <v>647.52</v>
          </cell>
          <cell r="E18">
            <v>1009.43699186544</v>
          </cell>
          <cell r="F18">
            <v>918.93315384144</v>
          </cell>
          <cell r="G18" t="str">
            <v>/</v>
          </cell>
          <cell r="H18">
            <v>797.8</v>
          </cell>
          <cell r="I18">
            <v>676.65689269744</v>
          </cell>
          <cell r="J18">
            <v>1009.43699186544</v>
          </cell>
          <cell r="K18">
            <v>6175.93</v>
          </cell>
          <cell r="L18" t="str">
            <v>/</v>
          </cell>
          <cell r="M18" t="str">
            <v>/</v>
          </cell>
        </row>
        <row r="19">
          <cell r="B19" t="str">
            <v>黑GC5638</v>
          </cell>
          <cell r="C19">
            <v>479.07</v>
          </cell>
          <cell r="D19">
            <v>203.56</v>
          </cell>
          <cell r="E19">
            <v>317.33536271332</v>
          </cell>
          <cell r="F19">
            <v>288.88379169132</v>
          </cell>
          <cell r="G19">
            <v>679.87</v>
          </cell>
          <cell r="H19">
            <v>250.8</v>
          </cell>
          <cell r="I19">
            <v>212.719726151302</v>
          </cell>
          <cell r="J19">
            <v>317.332868428685</v>
          </cell>
          <cell r="K19">
            <v>3203.78</v>
          </cell>
          <cell r="L19">
            <v>590.25</v>
          </cell>
          <cell r="M19">
            <v>-89.62</v>
          </cell>
        </row>
        <row r="20">
          <cell r="B20" t="str">
            <v>黑GC5661</v>
          </cell>
          <cell r="C20">
            <v>3135.96</v>
          </cell>
          <cell r="D20">
            <v>3137.28</v>
          </cell>
          <cell r="E20">
            <v>4890.79331270016</v>
          </cell>
          <cell r="F20">
            <v>4452.29584396416</v>
          </cell>
          <cell r="G20">
            <v>4450.42</v>
          </cell>
          <cell r="H20">
            <v>3865.37</v>
          </cell>
          <cell r="I20">
            <v>3278.45029701295</v>
          </cell>
          <cell r="J20">
            <v>4450.42</v>
          </cell>
          <cell r="K20">
            <v>5418.51</v>
          </cell>
          <cell r="L20">
            <v>3863.75</v>
          </cell>
          <cell r="M20">
            <v>-586.67</v>
          </cell>
        </row>
        <row r="21">
          <cell r="B21" t="str">
            <v>黑GC5920</v>
          </cell>
          <cell r="C21">
            <v>3135.96</v>
          </cell>
          <cell r="D21">
            <v>3137.28</v>
          </cell>
          <cell r="E21">
            <v>4890.79331270016</v>
          </cell>
          <cell r="F21">
            <v>4452.29584396416</v>
          </cell>
          <cell r="G21">
            <v>4450.42</v>
          </cell>
          <cell r="H21">
            <v>3865.37</v>
          </cell>
          <cell r="I21">
            <v>3278.45029701295</v>
          </cell>
          <cell r="J21">
            <v>4450.42</v>
          </cell>
          <cell r="K21">
            <v>12963.15</v>
          </cell>
          <cell r="L21">
            <v>3863.75</v>
          </cell>
          <cell r="M21">
            <v>-586.67</v>
          </cell>
        </row>
        <row r="22">
          <cell r="B22" t="str">
            <v>黑GC6469</v>
          </cell>
          <cell r="C22">
            <v>4573.27</v>
          </cell>
          <cell r="D22">
            <v>957.6</v>
          </cell>
          <cell r="E22">
            <v>1492.8293541672</v>
          </cell>
          <cell r="F22">
            <v>1358.9856500472</v>
          </cell>
          <cell r="G22">
            <v>6490.2</v>
          </cell>
          <cell r="H22">
            <v>1179.84</v>
          </cell>
          <cell r="I22">
            <v>1000.68977089058</v>
          </cell>
          <cell r="J22">
            <v>1492.8293541672</v>
          </cell>
          <cell r="K22">
            <v>1956.08</v>
          </cell>
          <cell r="L22">
            <v>5634.62</v>
          </cell>
          <cell r="M22">
            <v>-855.58</v>
          </cell>
        </row>
        <row r="23">
          <cell r="B23" t="str">
            <v>黑GC6701</v>
          </cell>
          <cell r="C23">
            <v>3135.96</v>
          </cell>
          <cell r="D23">
            <v>729.6</v>
          </cell>
          <cell r="E23">
            <v>1137.3937936512</v>
          </cell>
          <cell r="F23">
            <v>1035.4176381312</v>
          </cell>
          <cell r="G23">
            <v>4450.42</v>
          </cell>
          <cell r="H23">
            <v>898.92</v>
          </cell>
          <cell r="I23">
            <v>762.430301630918</v>
          </cell>
          <cell r="J23">
            <v>1137.3937936512</v>
          </cell>
          <cell r="K23">
            <v>6755.54</v>
          </cell>
          <cell r="L23">
            <v>3863.75</v>
          </cell>
          <cell r="M23">
            <v>-586.67</v>
          </cell>
        </row>
        <row r="24">
          <cell r="B24" t="str">
            <v>黑GD7130</v>
          </cell>
          <cell r="C24">
            <v>9134.39</v>
          </cell>
          <cell r="D24">
            <v>2626.56</v>
          </cell>
          <cell r="E24">
            <v>4094.61765714432</v>
          </cell>
          <cell r="F24">
            <v>3727.50349727232</v>
          </cell>
          <cell r="G24">
            <v>12963.15</v>
          </cell>
          <cell r="H24">
            <v>3236.13</v>
          </cell>
          <cell r="I24">
            <v>2744.74908587131</v>
          </cell>
          <cell r="J24">
            <v>4094.61765714432</v>
          </cell>
          <cell r="K24">
            <v>4165.8</v>
          </cell>
          <cell r="L24">
            <v>11254.28</v>
          </cell>
          <cell r="M24">
            <v>-1708.87</v>
          </cell>
        </row>
        <row r="25">
          <cell r="B25" t="str">
            <v>黑GD7293</v>
          </cell>
          <cell r="C25">
            <v>7839.9</v>
          </cell>
          <cell r="D25">
            <v>1482</v>
          </cell>
          <cell r="E25">
            <v>2310.331143354</v>
          </cell>
          <cell r="F25">
            <v>2103.192077454</v>
          </cell>
          <cell r="G25">
            <v>11126.05</v>
          </cell>
          <cell r="H25">
            <v>1825.94</v>
          </cell>
          <cell r="I25">
            <v>1548.6865501878</v>
          </cell>
          <cell r="J25">
            <v>2310.331143354</v>
          </cell>
          <cell r="K25">
            <v>13952.41</v>
          </cell>
          <cell r="L25">
            <v>9659.37</v>
          </cell>
          <cell r="M25">
            <v>-1466.68</v>
          </cell>
        </row>
        <row r="26">
          <cell r="B26" t="str">
            <v>黑GD7860</v>
          </cell>
          <cell r="C26">
            <v>2257.52</v>
          </cell>
          <cell r="D26">
            <v>545.01</v>
          </cell>
          <cell r="E26">
            <v>849.63129314397</v>
          </cell>
          <cell r="F26">
            <v>773.45527269447</v>
          </cell>
          <cell r="G26">
            <v>3203.78</v>
          </cell>
          <cell r="H26">
            <v>671.49</v>
          </cell>
          <cell r="I26">
            <v>569.534181321089</v>
          </cell>
          <cell r="J26">
            <v>849.633163857446</v>
          </cell>
          <cell r="K26">
            <v>4773.85</v>
          </cell>
          <cell r="L26">
            <v>2781.44</v>
          </cell>
          <cell r="M26">
            <v>-422.34</v>
          </cell>
        </row>
        <row r="27">
          <cell r="B27" t="str">
            <v>黑GE2825</v>
          </cell>
          <cell r="C27">
            <v>11290.25</v>
          </cell>
          <cell r="D27">
            <v>11294.21</v>
          </cell>
          <cell r="E27">
            <v>17606.8590435764</v>
          </cell>
          <cell r="F27">
            <v>16028.2678765869</v>
          </cell>
          <cell r="G27">
            <v>16022.64</v>
          </cell>
          <cell r="H27">
            <v>13915.35</v>
          </cell>
          <cell r="I27">
            <v>11802.423159242</v>
          </cell>
          <cell r="J27">
            <v>16022.64</v>
          </cell>
          <cell r="K27">
            <v>5832.82</v>
          </cell>
          <cell r="L27">
            <v>13910.47</v>
          </cell>
          <cell r="M27">
            <v>-2112.17</v>
          </cell>
        </row>
        <row r="28">
          <cell r="B28" t="str">
            <v>黑GJ9813</v>
          </cell>
          <cell r="C28">
            <v>5345.28</v>
          </cell>
          <cell r="D28">
            <v>5458.64</v>
          </cell>
          <cell r="E28">
            <v>8509.62617568008</v>
          </cell>
          <cell r="F28">
            <v>7746.67233581208</v>
          </cell>
          <cell r="G28">
            <v>7585.8</v>
          </cell>
          <cell r="H28">
            <v>6725.47</v>
          </cell>
          <cell r="I28">
            <v>5704.26609333141</v>
          </cell>
          <cell r="J28">
            <v>7585.8</v>
          </cell>
          <cell r="K28">
            <v>4385.74</v>
          </cell>
          <cell r="L28">
            <v>6585.8</v>
          </cell>
          <cell r="M28">
            <v>-1000</v>
          </cell>
        </row>
        <row r="29">
          <cell r="B29" t="str">
            <v>黑GK1219</v>
          </cell>
          <cell r="C29">
            <v>3363.86</v>
          </cell>
          <cell r="D29">
            <v>6114.96</v>
          </cell>
          <cell r="E29">
            <v>9532.78173303912</v>
          </cell>
          <cell r="F29">
            <v>8678.09407958712</v>
          </cell>
          <cell r="G29">
            <v>4773.85</v>
          </cell>
          <cell r="H29">
            <v>7534.11</v>
          </cell>
          <cell r="I29">
            <v>6390.11896554413</v>
          </cell>
          <cell r="J29">
            <v>4773.85296583558</v>
          </cell>
          <cell r="K29">
            <v>16022.64</v>
          </cell>
          <cell r="L29">
            <v>4144.54</v>
          </cell>
          <cell r="M29">
            <v>-629.31</v>
          </cell>
        </row>
        <row r="30">
          <cell r="B30" t="str">
            <v>黑GK1602</v>
          </cell>
          <cell r="C30">
            <v>6404.1</v>
          </cell>
          <cell r="D30">
            <v>592.8</v>
          </cell>
          <cell r="E30">
            <v>924.1324573416</v>
          </cell>
          <cell r="F30">
            <v>841.2768309816</v>
          </cell>
          <cell r="G30">
            <v>9088.43</v>
          </cell>
          <cell r="H30">
            <v>730.38</v>
          </cell>
          <cell r="I30">
            <v>619.474620075121</v>
          </cell>
          <cell r="J30">
            <v>924.1324573416</v>
          </cell>
          <cell r="K30">
            <v>8667.97</v>
          </cell>
          <cell r="L30">
            <v>7890.35</v>
          </cell>
          <cell r="M30">
            <v>-1198.08</v>
          </cell>
        </row>
        <row r="31">
          <cell r="B31" t="str">
            <v>黑GU3400</v>
          </cell>
          <cell r="C31">
            <v>9831.47</v>
          </cell>
          <cell r="D31">
            <v>9987.49</v>
          </cell>
          <cell r="E31">
            <v>15569.7767820085</v>
          </cell>
          <cell r="F31">
            <v>14173.825804083</v>
          </cell>
          <cell r="G31">
            <v>13952.41</v>
          </cell>
          <cell r="H31">
            <v>12305.36</v>
          </cell>
          <cell r="I31">
            <v>10436.9038010359</v>
          </cell>
          <cell r="J31">
            <v>13952.41</v>
          </cell>
          <cell r="K31">
            <v>7901.99</v>
          </cell>
          <cell r="L31">
            <v>12113.14</v>
          </cell>
          <cell r="M31">
            <v>-1839.27</v>
          </cell>
        </row>
        <row r="32">
          <cell r="B32" t="str">
            <v>黑GU3526</v>
          </cell>
          <cell r="C32">
            <v>5568.09</v>
          </cell>
          <cell r="D32">
            <v>5570.04</v>
          </cell>
          <cell r="E32">
            <v>8683.29074340588</v>
          </cell>
          <cell r="F32">
            <v>7904.76653110788</v>
          </cell>
          <cell r="G32">
            <v>7901.99</v>
          </cell>
          <cell r="H32">
            <v>6862.72</v>
          </cell>
          <cell r="I32">
            <v>5820.67883401354</v>
          </cell>
          <cell r="J32">
            <v>7901.99</v>
          </cell>
          <cell r="K32">
            <v>6490.2</v>
          </cell>
          <cell r="L32">
            <v>6860.32</v>
          </cell>
          <cell r="M32">
            <v>-1041.67</v>
          </cell>
        </row>
        <row r="33">
          <cell r="B33" t="str">
            <v>黑GU8381</v>
          </cell>
          <cell r="C33">
            <v>5233.88</v>
          </cell>
          <cell r="D33">
            <v>5408.52</v>
          </cell>
          <cell r="E33">
            <v>8431.49270948244</v>
          </cell>
          <cell r="F33">
            <v>7675.54413950844</v>
          </cell>
          <cell r="G33">
            <v>7427.71</v>
          </cell>
          <cell r="H33">
            <v>6663.72</v>
          </cell>
          <cell r="I33">
            <v>5651.89081000117</v>
          </cell>
          <cell r="J33">
            <v>7427.70693694979</v>
          </cell>
          <cell r="K33">
            <v>7585.8</v>
          </cell>
          <cell r="L33">
            <v>6448.55</v>
          </cell>
          <cell r="M33">
            <v>-979.16</v>
          </cell>
        </row>
        <row r="34">
          <cell r="B34" t="str">
            <v>黑GV4970</v>
          </cell>
          <cell r="C34">
            <v>3035.68</v>
          </cell>
          <cell r="D34">
            <v>2799.84</v>
          </cell>
          <cell r="E34">
            <v>4364.74868313648</v>
          </cell>
          <cell r="F34">
            <v>3973.41518632848</v>
          </cell>
          <cell r="G34">
            <v>4308.11</v>
          </cell>
          <cell r="H34">
            <v>3449.62</v>
          </cell>
          <cell r="I34">
            <v>2925.82628250865</v>
          </cell>
          <cell r="J34">
            <v>4308.11</v>
          </cell>
          <cell r="K34">
            <v>6490.2</v>
          </cell>
          <cell r="L34">
            <v>3740.19</v>
          </cell>
          <cell r="M34">
            <v>-567.92</v>
          </cell>
        </row>
        <row r="35">
          <cell r="B35" t="str">
            <v>黑GW8592</v>
          </cell>
          <cell r="C35">
            <v>11290.25</v>
          </cell>
          <cell r="D35">
            <v>11294.21</v>
          </cell>
          <cell r="E35">
            <v>17606.8590435764</v>
          </cell>
          <cell r="F35">
            <v>16028.2678765869</v>
          </cell>
          <cell r="G35">
            <v>16022.64</v>
          </cell>
          <cell r="H35">
            <v>13915.35</v>
          </cell>
          <cell r="I35">
            <v>11802.423159242</v>
          </cell>
          <cell r="J35">
            <v>16022.64</v>
          </cell>
          <cell r="K35">
            <v>7427.71</v>
          </cell>
          <cell r="L35">
            <v>13910.47</v>
          </cell>
          <cell r="M35">
            <v>-2112.17</v>
          </cell>
        </row>
        <row r="36">
          <cell r="B36" t="str">
            <v>黑GX8456</v>
          </cell>
          <cell r="C36">
            <v>5456.68</v>
          </cell>
          <cell r="D36">
            <v>5570.04</v>
          </cell>
          <cell r="E36">
            <v>8683.29074340588</v>
          </cell>
          <cell r="F36">
            <v>7904.76653110788</v>
          </cell>
          <cell r="G36">
            <v>7743.9</v>
          </cell>
          <cell r="H36">
            <v>6862.72</v>
          </cell>
          <cell r="I36">
            <v>5820.67883401354</v>
          </cell>
          <cell r="J36">
            <v>7743.9</v>
          </cell>
          <cell r="K36">
            <v>4450.42</v>
          </cell>
          <cell r="L36">
            <v>6723.05</v>
          </cell>
          <cell r="M36">
            <v>-1020.85</v>
          </cell>
        </row>
        <row r="37">
          <cell r="B37" t="str">
            <v>黑GZ0058</v>
          </cell>
          <cell r="C37">
            <v>6107.83</v>
          </cell>
          <cell r="D37">
            <v>934.8</v>
          </cell>
          <cell r="E37">
            <v>1457.2857981156</v>
          </cell>
          <cell r="F37">
            <v>1326.6288488556</v>
          </cell>
          <cell r="G37">
            <v>8667.97</v>
          </cell>
          <cell r="H37">
            <v>1151.75</v>
          </cell>
          <cell r="I37">
            <v>976.863823964614</v>
          </cell>
          <cell r="J37">
            <v>1457.2857981156</v>
          </cell>
          <cell r="K37">
            <v>4450.42</v>
          </cell>
          <cell r="L37">
            <v>7525.32</v>
          </cell>
          <cell r="M37">
            <v>-1142.65</v>
          </cell>
        </row>
        <row r="38">
          <cell r="B38" t="str">
            <v>黑GZ2278</v>
          </cell>
          <cell r="C38">
            <v>3135.96</v>
          </cell>
          <cell r="D38">
            <v>756.96</v>
          </cell>
          <cell r="E38">
            <v>1180.04606091312</v>
          </cell>
          <cell r="F38">
            <v>1074.24579956112</v>
          </cell>
          <cell r="G38">
            <v>4450.42</v>
          </cell>
          <cell r="H38">
            <v>932.63</v>
          </cell>
          <cell r="I38">
            <v>791.021437942078</v>
          </cell>
          <cell r="J38">
            <v>1180.04606091312</v>
          </cell>
          <cell r="K38">
            <v>4308.11</v>
          </cell>
          <cell r="L38">
            <v>3863.75</v>
          </cell>
          <cell r="M38">
            <v>-586.67</v>
          </cell>
        </row>
        <row r="39">
          <cell r="B39" t="str">
            <v>黑GZ2738</v>
          </cell>
          <cell r="C39">
            <v>3512.43</v>
          </cell>
          <cell r="D39">
            <v>3513.75</v>
          </cell>
          <cell r="E39">
            <v>5477.68289808375</v>
          </cell>
          <cell r="F39">
            <v>4986.56623627125</v>
          </cell>
          <cell r="G39">
            <v>4984.7</v>
          </cell>
          <cell r="H39">
            <v>4329.21</v>
          </cell>
          <cell r="I39">
            <v>3671.86057066288</v>
          </cell>
          <cell r="J39">
            <v>4984.7</v>
          </cell>
          <cell r="K39">
            <v>7901.99</v>
          </cell>
          <cell r="L39">
            <v>4327.59</v>
          </cell>
          <cell r="M39">
            <v>-657.11</v>
          </cell>
        </row>
        <row r="40">
          <cell r="B40" t="str">
            <v>黑GZ2973</v>
          </cell>
          <cell r="C40">
            <v>5568.09</v>
          </cell>
          <cell r="D40">
            <v>5570.04</v>
          </cell>
          <cell r="E40">
            <v>8683.29074340588</v>
          </cell>
          <cell r="F40">
            <v>7904.76653110788</v>
          </cell>
          <cell r="G40">
            <v>7901.99</v>
          </cell>
          <cell r="H40">
            <v>6862.72</v>
          </cell>
          <cell r="I40">
            <v>5820.67883401354</v>
          </cell>
          <cell r="J40">
            <v>7901.99</v>
          </cell>
          <cell r="K40">
            <v>5192.74</v>
          </cell>
          <cell r="L40">
            <v>6860.32</v>
          </cell>
          <cell r="M40">
            <v>-1041.67</v>
          </cell>
        </row>
        <row r="41">
          <cell r="B41" t="str">
            <v>黑GZ5149</v>
          </cell>
          <cell r="C41">
            <v>3818.12</v>
          </cell>
          <cell r="D41">
            <v>3764.74</v>
          </cell>
          <cell r="E41">
            <v>5868.95821095178</v>
          </cell>
          <cell r="F41">
            <v>5342.76068938878</v>
          </cell>
          <cell r="G41">
            <v>5418.51</v>
          </cell>
          <cell r="H41">
            <v>4638.45</v>
          </cell>
          <cell r="I41">
            <v>3934.14453640623</v>
          </cell>
          <cell r="J41">
            <v>5418.51</v>
          </cell>
          <cell r="K41">
            <v>7743.9</v>
          </cell>
          <cell r="L41">
            <v>4704.22</v>
          </cell>
          <cell r="M41">
            <v>-714.29</v>
          </cell>
        </row>
        <row r="42">
          <cell r="B42" t="str">
            <v>黑GZ5257</v>
          </cell>
          <cell r="C42">
            <v>3135.96</v>
          </cell>
          <cell r="D42">
            <v>3137.28</v>
          </cell>
          <cell r="E42">
            <v>4890.79331270016</v>
          </cell>
          <cell r="F42">
            <v>4452.29584396416</v>
          </cell>
          <cell r="G42">
            <v>4450.42</v>
          </cell>
          <cell r="H42">
            <v>3865.37</v>
          </cell>
          <cell r="I42">
            <v>3278.45029701295</v>
          </cell>
          <cell r="J42">
            <v>4450.42</v>
          </cell>
          <cell r="K42">
            <v>4450.42</v>
          </cell>
          <cell r="L42">
            <v>3863.75</v>
          </cell>
          <cell r="M42">
            <v>-586.67</v>
          </cell>
        </row>
        <row r="43">
          <cell r="B43" t="str">
            <v>黑GZ5432</v>
          </cell>
          <cell r="C43">
            <v>3640.37</v>
          </cell>
          <cell r="D43">
            <v>3645.67</v>
          </cell>
          <cell r="E43">
            <v>5683.33666625599</v>
          </cell>
          <cell r="F43">
            <v>5173.78155263949</v>
          </cell>
          <cell r="G43">
            <v>5166.26</v>
          </cell>
          <cell r="H43">
            <v>4491.75</v>
          </cell>
          <cell r="I43">
            <v>3809.71666357839</v>
          </cell>
          <cell r="J43">
            <v>5166.26</v>
          </cell>
        </row>
        <row r="43">
          <cell r="L43">
            <v>4485.22</v>
          </cell>
          <cell r="M43">
            <v>-681.04</v>
          </cell>
        </row>
        <row r="44">
          <cell r="B44" t="str">
            <v>黑GZ5728</v>
          </cell>
          <cell r="C44">
            <v>3090.38</v>
          </cell>
          <cell r="D44">
            <v>3137.28</v>
          </cell>
          <cell r="E44">
            <v>4890.79331270016</v>
          </cell>
          <cell r="F44">
            <v>4452.29584396416</v>
          </cell>
          <cell r="G44">
            <v>4385.74</v>
          </cell>
          <cell r="H44">
            <v>3865.37</v>
          </cell>
          <cell r="I44">
            <v>3278.45029701295</v>
          </cell>
          <cell r="J44">
            <v>4385.73483853187</v>
          </cell>
        </row>
        <row r="44">
          <cell r="L44">
            <v>3807.59</v>
          </cell>
          <cell r="M44">
            <v>-578.15</v>
          </cell>
        </row>
        <row r="45">
          <cell r="B45" t="str">
            <v>黑GZ6055</v>
          </cell>
          <cell r="C45">
            <v>3659.03</v>
          </cell>
          <cell r="D45">
            <v>4100.81</v>
          </cell>
          <cell r="E45">
            <v>6392.86710929657</v>
          </cell>
          <cell r="F45">
            <v>5819.69710063707</v>
          </cell>
          <cell r="G45">
            <v>5192.74</v>
          </cell>
          <cell r="H45">
            <v>5052.52</v>
          </cell>
          <cell r="I45">
            <v>4285.33690409963</v>
          </cell>
          <cell r="J45">
            <v>5192.73821036497</v>
          </cell>
        </row>
        <row r="45">
          <cell r="L45">
            <v>4508.21</v>
          </cell>
          <cell r="M45">
            <v>-684.53</v>
          </cell>
        </row>
        <row r="46">
          <cell r="B46" t="str">
            <v>黑GZ6831</v>
          </cell>
          <cell r="C46">
            <v>2935.4</v>
          </cell>
          <cell r="D46">
            <v>3091.68</v>
          </cell>
          <cell r="E46">
            <v>4819.70620059696</v>
          </cell>
          <cell r="F46">
            <v>4387.58224158096</v>
          </cell>
          <cell r="G46">
            <v>4165.8</v>
          </cell>
          <cell r="H46">
            <v>3809.19</v>
          </cell>
          <cell r="I46">
            <v>3230.79840316102</v>
          </cell>
          <cell r="J46">
            <v>4165.80123305977</v>
          </cell>
        </row>
        <row r="46">
          <cell r="L46">
            <v>3616.64</v>
          </cell>
          <cell r="M46">
            <v>-549.16</v>
          </cell>
        </row>
        <row r="47">
          <cell r="B47" t="str">
            <v>黑G5515C</v>
          </cell>
          <cell r="C47">
            <v>2769.19</v>
          </cell>
          <cell r="D47" t="str">
            <v>/</v>
          </cell>
          <cell r="E47" t="str">
            <v>/</v>
          </cell>
          <cell r="F47" t="str">
            <v>/</v>
          </cell>
          <cell r="G47">
            <v>3929.92</v>
          </cell>
        </row>
        <row r="47">
          <cell r="J47" t="str">
            <v>/</v>
          </cell>
        </row>
        <row r="47">
          <cell r="L47">
            <v>3411.86</v>
          </cell>
          <cell r="M47">
            <v>-518.06</v>
          </cell>
        </row>
        <row r="48">
          <cell r="B48" t="str">
            <v>黑GU8539</v>
          </cell>
          <cell r="C48">
            <v>1296.11</v>
          </cell>
          <cell r="D48" t="str">
            <v>/</v>
          </cell>
          <cell r="E48" t="str">
            <v>/</v>
          </cell>
          <cell r="F48" t="str">
            <v>/</v>
          </cell>
          <cell r="G48">
            <v>1839.38</v>
          </cell>
        </row>
        <row r="48">
          <cell r="J48" t="str">
            <v>/</v>
          </cell>
        </row>
        <row r="48">
          <cell r="L48">
            <v>1596.91</v>
          </cell>
          <cell r="M48">
            <v>-242.47</v>
          </cell>
        </row>
        <row r="49">
          <cell r="B49" t="str">
            <v>黑GD2889</v>
          </cell>
          <cell r="C49">
            <v>1596.98</v>
          </cell>
          <cell r="D49" t="str">
            <v>/</v>
          </cell>
          <cell r="E49" t="str">
            <v>/</v>
          </cell>
          <cell r="F49" t="str">
            <v>/</v>
          </cell>
          <cell r="G49">
            <v>2266.37</v>
          </cell>
        </row>
        <row r="49">
          <cell r="J49" t="str">
            <v>/</v>
          </cell>
        </row>
        <row r="49">
          <cell r="L49">
            <v>1967.6</v>
          </cell>
          <cell r="M49">
            <v>-298.77</v>
          </cell>
        </row>
        <row r="50">
          <cell r="B50" t="str">
            <v>黑GD3685</v>
          </cell>
          <cell r="C50">
            <v>2260.81</v>
          </cell>
          <cell r="D50" t="str">
            <v>/</v>
          </cell>
          <cell r="E50" t="str">
            <v>/</v>
          </cell>
          <cell r="F50" t="str">
            <v>/</v>
          </cell>
          <cell r="G50">
            <v>3208.44</v>
          </cell>
        </row>
        <row r="50">
          <cell r="J50" t="str">
            <v>/</v>
          </cell>
        </row>
        <row r="50">
          <cell r="L50">
            <v>2785.49</v>
          </cell>
          <cell r="M50">
            <v>-422.95</v>
          </cell>
        </row>
        <row r="51">
          <cell r="B51" t="str">
            <v>黑GC7946</v>
          </cell>
          <cell r="C51">
            <v>3488.83</v>
          </cell>
          <cell r="D51" t="str">
            <v>/</v>
          </cell>
          <cell r="E51" t="str">
            <v>/</v>
          </cell>
          <cell r="F51" t="str">
            <v>/</v>
          </cell>
          <cell r="G51">
            <v>4951.2</v>
          </cell>
        </row>
        <row r="51">
          <cell r="J51" t="str">
            <v>/</v>
          </cell>
        </row>
        <row r="51">
          <cell r="L51">
            <v>4298.51</v>
          </cell>
          <cell r="M51">
            <v>-652.69</v>
          </cell>
        </row>
        <row r="52">
          <cell r="B52" t="str">
            <v>黑GU9939</v>
          </cell>
          <cell r="C52">
            <v>636.57</v>
          </cell>
          <cell r="D52" t="str">
            <v>/</v>
          </cell>
          <cell r="E52" t="str">
            <v>/</v>
          </cell>
          <cell r="F52" t="str">
            <v>/</v>
          </cell>
          <cell r="G52">
            <v>903.39</v>
          </cell>
        </row>
        <row r="52">
          <cell r="J52" t="str">
            <v>/</v>
          </cell>
        </row>
        <row r="52">
          <cell r="L52">
            <v>784.3</v>
          </cell>
          <cell r="M52">
            <v>-119.09</v>
          </cell>
        </row>
        <row r="53">
          <cell r="B53" t="str">
            <v>黑GC3647</v>
          </cell>
          <cell r="C53">
            <v>7220</v>
          </cell>
          <cell r="D53" t="str">
            <v>/</v>
          </cell>
          <cell r="E53" t="str">
            <v>/</v>
          </cell>
          <cell r="F53" t="str">
            <v>/</v>
          </cell>
          <cell r="G53">
            <v>10246.32</v>
          </cell>
        </row>
        <row r="53">
          <cell r="J53" t="str">
            <v>/</v>
          </cell>
        </row>
        <row r="53">
          <cell r="L53">
            <v>8895.6</v>
          </cell>
          <cell r="M53">
            <v>-1350.72</v>
          </cell>
        </row>
        <row r="54">
          <cell r="B54" t="str">
            <v>黑G2080C</v>
          </cell>
          <cell r="C54">
            <v>3219.33</v>
          </cell>
          <cell r="D54" t="str">
            <v>/</v>
          </cell>
          <cell r="E54" t="str">
            <v>/</v>
          </cell>
          <cell r="F54" t="str">
            <v>/</v>
          </cell>
          <cell r="G54">
            <v>4568.74</v>
          </cell>
        </row>
        <row r="54">
          <cell r="J54" t="str">
            <v>/</v>
          </cell>
        </row>
        <row r="54">
          <cell r="L54">
            <v>3966.47</v>
          </cell>
          <cell r="M54">
            <v>-602.27</v>
          </cell>
        </row>
        <row r="55">
          <cell r="B55" t="str">
            <v>黑GD2145</v>
          </cell>
          <cell r="C55">
            <v>1850.58</v>
          </cell>
          <cell r="D55" t="str">
            <v>/</v>
          </cell>
          <cell r="E55" t="str">
            <v>/</v>
          </cell>
          <cell r="F55" t="str">
            <v>/</v>
          </cell>
          <cell r="G55">
            <v>2626.27</v>
          </cell>
        </row>
        <row r="55">
          <cell r="J55" t="str">
            <v>/</v>
          </cell>
        </row>
        <row r="55">
          <cell r="L55">
            <v>2280.06</v>
          </cell>
          <cell r="M55">
            <v>-346.21</v>
          </cell>
        </row>
        <row r="56">
          <cell r="B56" t="str">
            <v>黑GU8423</v>
          </cell>
          <cell r="C56">
            <v>1023.67</v>
          </cell>
          <cell r="D56" t="str">
            <v>/</v>
          </cell>
          <cell r="E56" t="str">
            <v>/</v>
          </cell>
          <cell r="F56" t="str">
            <v>/</v>
          </cell>
          <cell r="G56">
            <v>1452.75</v>
          </cell>
        </row>
        <row r="56">
          <cell r="J56" t="str">
            <v>/</v>
          </cell>
        </row>
        <row r="56">
          <cell r="L56">
            <v>1261.24</v>
          </cell>
          <cell r="M56">
            <v>-191.51</v>
          </cell>
        </row>
        <row r="57">
          <cell r="B57" t="str">
            <v>黑GU9118</v>
          </cell>
          <cell r="C57">
            <v>1385.51</v>
          </cell>
          <cell r="D57" t="str">
            <v>/</v>
          </cell>
          <cell r="E57" t="str">
            <v>/</v>
          </cell>
          <cell r="F57" t="str">
            <v>/</v>
          </cell>
          <cell r="G57">
            <v>1966.26</v>
          </cell>
        </row>
        <row r="57">
          <cell r="J57" t="str">
            <v>/</v>
          </cell>
        </row>
        <row r="57">
          <cell r="L57">
            <v>1707.06</v>
          </cell>
          <cell r="M57">
            <v>-259.2</v>
          </cell>
        </row>
        <row r="58">
          <cell r="B58" t="str">
            <v>黑GD3621</v>
          </cell>
          <cell r="C58">
            <v>1582.4</v>
          </cell>
          <cell r="D58" t="str">
            <v>/</v>
          </cell>
          <cell r="E58" t="str">
            <v>/</v>
          </cell>
          <cell r="F58" t="str">
            <v>/</v>
          </cell>
          <cell r="G58">
            <v>2245.67</v>
          </cell>
        </row>
        <row r="58">
          <cell r="J58" t="str">
            <v>/</v>
          </cell>
        </row>
        <row r="58">
          <cell r="L58">
            <v>1949.64</v>
          </cell>
          <cell r="M58">
            <v>-296.03</v>
          </cell>
        </row>
        <row r="59">
          <cell r="B59" t="str">
            <v>黑GD2725</v>
          </cell>
          <cell r="C59">
            <v>5105.05</v>
          </cell>
          <cell r="D59" t="str">
            <v>/</v>
          </cell>
          <cell r="E59" t="str">
            <v>/</v>
          </cell>
          <cell r="F59" t="str">
            <v>/</v>
          </cell>
          <cell r="G59">
            <v>7244.87</v>
          </cell>
        </row>
        <row r="59">
          <cell r="J59" t="str">
            <v>/</v>
          </cell>
        </row>
        <row r="59">
          <cell r="L59">
            <v>6289.82</v>
          </cell>
          <cell r="M59">
            <v>-955.05</v>
          </cell>
        </row>
        <row r="60">
          <cell r="B60" t="str">
            <v>黑GZ2969</v>
          </cell>
          <cell r="C60">
            <v>327.59</v>
          </cell>
          <cell r="D60" t="str">
            <v>/</v>
          </cell>
          <cell r="E60" t="str">
            <v>/</v>
          </cell>
          <cell r="F60" t="str">
            <v>/</v>
          </cell>
          <cell r="G60">
            <v>464.9</v>
          </cell>
        </row>
        <row r="60">
          <cell r="J60" t="str">
            <v>/</v>
          </cell>
        </row>
        <row r="60">
          <cell r="L60">
            <v>403.62</v>
          </cell>
          <cell r="M60">
            <v>-61.28</v>
          </cell>
        </row>
        <row r="61">
          <cell r="B61" t="str">
            <v>黑GD2935</v>
          </cell>
          <cell r="C61">
            <v>5219</v>
          </cell>
          <cell r="D61" t="str">
            <v>/</v>
          </cell>
          <cell r="E61" t="str">
            <v>/</v>
          </cell>
          <cell r="F61" t="str">
            <v>/</v>
          </cell>
          <cell r="G61">
            <v>7406.59</v>
          </cell>
        </row>
        <row r="61">
          <cell r="J61" t="str">
            <v>/</v>
          </cell>
        </row>
        <row r="61">
          <cell r="L61">
            <v>6430.21</v>
          </cell>
          <cell r="M61">
            <v>-976.38</v>
          </cell>
        </row>
        <row r="62">
          <cell r="B62" t="str">
            <v>黑G02A02</v>
          </cell>
          <cell r="C62">
            <v>1863.77</v>
          </cell>
          <cell r="D62" t="str">
            <v>/</v>
          </cell>
          <cell r="E62" t="str">
            <v>/</v>
          </cell>
          <cell r="F62" t="str">
            <v>/</v>
          </cell>
          <cell r="G62">
            <v>2644.98</v>
          </cell>
        </row>
        <row r="62">
          <cell r="J62" t="str">
            <v>/</v>
          </cell>
        </row>
        <row r="62">
          <cell r="L62">
            <v>2296.31</v>
          </cell>
          <cell r="M62">
            <v>-348.67</v>
          </cell>
        </row>
        <row r="63">
          <cell r="B63" t="str">
            <v>黑GC6349</v>
          </cell>
          <cell r="C63">
            <v>1294.36</v>
          </cell>
          <cell r="D63" t="str">
            <v>/</v>
          </cell>
          <cell r="E63" t="str">
            <v>/</v>
          </cell>
          <cell r="F63" t="str">
            <v>/</v>
          </cell>
          <cell r="G63">
            <v>1836.9</v>
          </cell>
        </row>
        <row r="63">
          <cell r="J63" t="str">
            <v>/</v>
          </cell>
        </row>
        <row r="63">
          <cell r="L63">
            <v>1594.75</v>
          </cell>
          <cell r="M63">
            <v>-242.15</v>
          </cell>
        </row>
        <row r="64">
          <cell r="B64" t="str">
            <v>黑GD7831</v>
          </cell>
          <cell r="C64">
            <v>3031.12</v>
          </cell>
          <cell r="D64" t="str">
            <v>/</v>
          </cell>
          <cell r="E64" t="str">
            <v>/</v>
          </cell>
          <cell r="F64" t="str">
            <v>/</v>
          </cell>
          <cell r="G64">
            <v>4301.64</v>
          </cell>
        </row>
        <row r="64">
          <cell r="J64" t="str">
            <v>/</v>
          </cell>
        </row>
        <row r="64">
          <cell r="L64">
            <v>3734.58</v>
          </cell>
          <cell r="M64">
            <v>-567.06</v>
          </cell>
        </row>
        <row r="65">
          <cell r="B65" t="str">
            <v>黑GC0496</v>
          </cell>
          <cell r="C65">
            <v>3236.75</v>
          </cell>
          <cell r="D65" t="str">
            <v>/</v>
          </cell>
          <cell r="E65" t="str">
            <v>/</v>
          </cell>
          <cell r="F65" t="str">
            <v>/</v>
          </cell>
          <cell r="G65">
            <v>4593.46</v>
          </cell>
        </row>
        <row r="65">
          <cell r="J65" t="str">
            <v>/</v>
          </cell>
        </row>
        <row r="65">
          <cell r="L65">
            <v>3987.93</v>
          </cell>
          <cell r="M65">
            <v>-605.53</v>
          </cell>
        </row>
        <row r="66">
          <cell r="B66" t="str">
            <v>黑GV5845</v>
          </cell>
          <cell r="C66">
            <v>3512.43</v>
          </cell>
          <cell r="D66" t="str">
            <v>/</v>
          </cell>
          <cell r="E66" t="str">
            <v>/</v>
          </cell>
          <cell r="F66" t="str">
            <v>/</v>
          </cell>
          <cell r="G66">
            <v>4984.7</v>
          </cell>
        </row>
        <row r="66">
          <cell r="J66" t="str">
            <v>/</v>
          </cell>
        </row>
        <row r="66">
          <cell r="L66">
            <v>4327.59</v>
          </cell>
          <cell r="M66">
            <v>-657.11</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ncky (2)"/>
    </sheetNames>
    <sheetDataSet>
      <sheetData sheetId="0">
        <row r="6">
          <cell r="B6" t="str">
            <v>黑G02A02</v>
          </cell>
          <cell r="C6" t="str">
            <v>黑龙江鸡西梨树区个体运营[农客]</v>
          </cell>
          <cell r="D6" t="str">
            <v>无变更</v>
          </cell>
          <cell r="E6" t="str">
            <v>松花江牌</v>
          </cell>
          <cell r="F6" t="str">
            <v>HFJ6392BE4</v>
          </cell>
          <cell r="G6" t="str">
            <v>230305900137</v>
          </cell>
          <cell r="H6">
            <v>10.2</v>
          </cell>
        </row>
        <row r="7">
          <cell r="B7" t="str">
            <v>黑G1128B</v>
          </cell>
          <cell r="C7" t="str">
            <v>黑龙江鸡西梨树区个体运营[农客]</v>
          </cell>
          <cell r="D7" t="str">
            <v>无变更</v>
          </cell>
          <cell r="E7" t="str">
            <v>哈飞牌</v>
          </cell>
          <cell r="F7" t="str">
            <v>HFJ6400A4C</v>
          </cell>
          <cell r="G7" t="str">
            <v>230305900118</v>
          </cell>
          <cell r="H7">
            <v>9.4</v>
          </cell>
        </row>
        <row r="8">
          <cell r="B8" t="str">
            <v>黑G18A06</v>
          </cell>
          <cell r="C8" t="str">
            <v>黑龙江鸡西梨树区个体运营[农客]</v>
          </cell>
          <cell r="D8" t="str">
            <v>无变更</v>
          </cell>
          <cell r="E8" t="str">
            <v>五菱牌</v>
          </cell>
          <cell r="F8" t="str">
            <v>LZW6407BAF</v>
          </cell>
          <cell r="G8" t="str">
            <v>230305900048</v>
          </cell>
          <cell r="H8">
            <v>8.3</v>
          </cell>
        </row>
        <row r="9">
          <cell r="B9" t="str">
            <v>黑G2080C</v>
          </cell>
          <cell r="C9" t="str">
            <v>黑龙江鸡西梨树区个体运营[农客]</v>
          </cell>
          <cell r="D9" t="str">
            <v>无变更</v>
          </cell>
          <cell r="E9" t="str">
            <v>五菱牌</v>
          </cell>
          <cell r="F9" t="str">
            <v>五菱牌LZW6407BAF</v>
          </cell>
          <cell r="G9" t="str">
            <v>230305900081</v>
          </cell>
          <cell r="H9">
            <v>8.7</v>
          </cell>
        </row>
        <row r="10">
          <cell r="B10" t="str">
            <v>黑G31535</v>
          </cell>
          <cell r="C10" t="str">
            <v>黑龙江鸡西梨树区个体运营[农客]</v>
          </cell>
          <cell r="D10" t="str">
            <v>无变更</v>
          </cell>
          <cell r="E10" t="str">
            <v>五菱牌</v>
          </cell>
          <cell r="F10" t="str">
            <v>LZW6450BAF</v>
          </cell>
          <cell r="G10" t="str">
            <v>230305900134</v>
          </cell>
          <cell r="H10">
            <v>8.4</v>
          </cell>
        </row>
        <row r="11">
          <cell r="B11" t="str">
            <v>黑G33367</v>
          </cell>
          <cell r="C11" t="str">
            <v>黑龙江鸡西梨树区个体运营[农客]</v>
          </cell>
          <cell r="D11" t="str">
            <v>无变更</v>
          </cell>
          <cell r="E11" t="str">
            <v>五菱牌</v>
          </cell>
          <cell r="F11" t="str">
            <v>LZW6430MF</v>
          </cell>
          <cell r="G11" t="str">
            <v>230305900030</v>
          </cell>
          <cell r="H11">
            <v>9</v>
          </cell>
        </row>
        <row r="12">
          <cell r="B12" t="str">
            <v>黑G4L015</v>
          </cell>
          <cell r="C12" t="str">
            <v>黑龙江鸡西梨树区个体运营[农客]</v>
          </cell>
          <cell r="D12" t="str">
            <v>无变更</v>
          </cell>
          <cell r="E12" t="str">
            <v>五菱牌</v>
          </cell>
          <cell r="F12" t="str">
            <v>LZW6389BQY</v>
          </cell>
          <cell r="G12" t="str">
            <v>230305900076</v>
          </cell>
          <cell r="H12">
            <v>2.2</v>
          </cell>
        </row>
        <row r="13">
          <cell r="B13" t="str">
            <v>黑G52290</v>
          </cell>
          <cell r="C13" t="str">
            <v>黑龙江鸡西梨树区个体运营[农客]</v>
          </cell>
          <cell r="D13" t="str">
            <v>无变更</v>
          </cell>
          <cell r="E13" t="str">
            <v>五菱牌</v>
          </cell>
          <cell r="F13" t="str">
            <v>LZW6430KF</v>
          </cell>
          <cell r="G13" t="str">
            <v>230305900144</v>
          </cell>
          <cell r="H13">
            <v>7.7</v>
          </cell>
        </row>
        <row r="14">
          <cell r="B14" t="str">
            <v>黑G5515C</v>
          </cell>
          <cell r="C14" t="str">
            <v>黑龙江鸡西梨树区个体运营[农客]</v>
          </cell>
          <cell r="D14" t="str">
            <v>无变更</v>
          </cell>
          <cell r="E14" t="str">
            <v>哈飞牌</v>
          </cell>
          <cell r="F14" t="str">
            <v>HFJ6400A4C</v>
          </cell>
          <cell r="G14" t="str">
            <v>230305900005</v>
          </cell>
          <cell r="H14">
            <v>10.2</v>
          </cell>
        </row>
        <row r="15">
          <cell r="B15" t="str">
            <v>黑G61162</v>
          </cell>
          <cell r="C15" t="str">
            <v>黑龙江鸡西梨树区个体运营[农客]</v>
          </cell>
          <cell r="D15" t="str">
            <v>无变更</v>
          </cell>
          <cell r="E15" t="str">
            <v>宇通牌</v>
          </cell>
          <cell r="F15" t="str">
            <v>ZK6758HIZ</v>
          </cell>
          <cell r="G15" t="str">
            <v>230305900004</v>
          </cell>
          <cell r="H15">
            <v>8.7</v>
          </cell>
        </row>
        <row r="16">
          <cell r="B16" t="str">
            <v>黑G65616</v>
          </cell>
          <cell r="C16" t="str">
            <v>黑龙江鸡西梨树区个体运营[农客]</v>
          </cell>
          <cell r="D16" t="str">
            <v>无变更</v>
          </cell>
          <cell r="E16" t="str">
            <v>五菱</v>
          </cell>
          <cell r="F16" t="str">
            <v>LZW6445JY</v>
          </cell>
          <cell r="G16" t="str">
            <v>230305900040</v>
          </cell>
          <cell r="H16">
            <v>4.3</v>
          </cell>
        </row>
        <row r="17">
          <cell r="B17" t="str">
            <v>黑G7680C</v>
          </cell>
          <cell r="C17" t="str">
            <v>黑龙江鸡西梨树区个体运营[农客]</v>
          </cell>
          <cell r="D17" t="str">
            <v>无变更</v>
          </cell>
          <cell r="E17" t="str">
            <v>哈飞牌</v>
          </cell>
          <cell r="F17" t="str">
            <v>哈飞牌HFJ6401C4C</v>
          </cell>
          <cell r="G17" t="str">
            <v>230305900034</v>
          </cell>
          <cell r="H17">
            <v>8.4</v>
          </cell>
        </row>
        <row r="18">
          <cell r="B18" t="str">
            <v>黑G7710C</v>
          </cell>
          <cell r="C18" t="str">
            <v>黑龙江鸡西梨树区个体运营[农客]</v>
          </cell>
          <cell r="D18" t="str">
            <v>无变更</v>
          </cell>
          <cell r="E18" t="str">
            <v>哈飞牌</v>
          </cell>
          <cell r="F18" t="str">
            <v>HFJ6400A4Y</v>
          </cell>
          <cell r="G18" t="str">
            <v>230305900079</v>
          </cell>
          <cell r="H18">
            <v>8.7</v>
          </cell>
        </row>
        <row r="19">
          <cell r="B19" t="str">
            <v>黑G8393B</v>
          </cell>
          <cell r="C19" t="str">
            <v>黑龙江鸡西梨树区个体运营[农客]</v>
          </cell>
          <cell r="D19" t="str">
            <v>无变更</v>
          </cell>
          <cell r="E19" t="str">
            <v>北京牌</v>
          </cell>
          <cell r="F19" t="str">
            <v>BJ6400L3R</v>
          </cell>
          <cell r="G19" t="str">
            <v>230305900021</v>
          </cell>
          <cell r="H19">
            <v>8.7</v>
          </cell>
        </row>
        <row r="20">
          <cell r="B20" t="str">
            <v>黑GC0193</v>
          </cell>
          <cell r="C20" t="str">
            <v>黑龙江鸡西梨树区个体运营[农客]</v>
          </cell>
          <cell r="D20" t="str">
            <v>无变更</v>
          </cell>
          <cell r="E20" t="str">
            <v>五菱牌</v>
          </cell>
          <cell r="F20" t="str">
            <v>五菱牌LZW6407BF</v>
          </cell>
          <cell r="G20" t="str">
            <v>230305900056</v>
          </cell>
          <cell r="H20">
            <v>9.1</v>
          </cell>
        </row>
        <row r="21">
          <cell r="B21" t="str">
            <v>黑GC0449</v>
          </cell>
          <cell r="C21" t="str">
            <v>黑龙江鸡西梨树区个体运营[农客]</v>
          </cell>
          <cell r="D21" t="str">
            <v>无变更</v>
          </cell>
          <cell r="E21" t="str">
            <v>北京牌</v>
          </cell>
          <cell r="F21" t="str">
            <v>BJ6440BKV1Z</v>
          </cell>
          <cell r="G21" t="str">
            <v>230305900022</v>
          </cell>
          <cell r="H21">
            <v>4.9</v>
          </cell>
        </row>
        <row r="22">
          <cell r="B22" t="str">
            <v>黑GC0491</v>
          </cell>
          <cell r="C22" t="str">
            <v>黑龙江鸡西梨树区个体运营[农客]</v>
          </cell>
          <cell r="D22" t="str">
            <v>无变更</v>
          </cell>
          <cell r="E22" t="str">
            <v>五菱牌</v>
          </cell>
          <cell r="F22" t="str">
            <v>LZW6407BF</v>
          </cell>
          <cell r="G22" t="str">
            <v>230305900095</v>
          </cell>
          <cell r="H22">
            <v>9.1</v>
          </cell>
        </row>
        <row r="23">
          <cell r="B23" t="str">
            <v>黑GC0496</v>
          </cell>
          <cell r="C23" t="str">
            <v>黑龙江鸡西梨树区个体运营[农客]</v>
          </cell>
          <cell r="D23" t="str">
            <v>无变更</v>
          </cell>
          <cell r="E23" t="str">
            <v>哈飞牌</v>
          </cell>
          <cell r="F23" t="str">
            <v>HFJ6400A4C</v>
          </cell>
          <cell r="G23" t="str">
            <v>230305900147</v>
          </cell>
          <cell r="H23">
            <v>9.1</v>
          </cell>
        </row>
        <row r="24">
          <cell r="B24" t="str">
            <v>黑GC3647</v>
          </cell>
          <cell r="C24" t="str">
            <v>黑龙江鸡西梨树区个体运营[农客]</v>
          </cell>
          <cell r="D24" t="str">
            <v>无变更</v>
          </cell>
          <cell r="E24" t="str">
            <v>五菱牌</v>
          </cell>
          <cell r="F24" t="str">
            <v>LZW6407BAF</v>
          </cell>
          <cell r="G24" t="str">
            <v>230305900070</v>
          </cell>
          <cell r="H24">
            <v>8.8</v>
          </cell>
        </row>
        <row r="25">
          <cell r="B25" t="str">
            <v>黑GC5638</v>
          </cell>
          <cell r="C25" t="str">
            <v>黑龙江鸡西梨树区个体运营[农客]</v>
          </cell>
          <cell r="D25" t="str">
            <v>无变更</v>
          </cell>
          <cell r="E25" t="str">
            <v>松花江牌</v>
          </cell>
          <cell r="F25" t="str">
            <v>HFJ6392BE4</v>
          </cell>
          <cell r="G25" t="str">
            <v>230305900025</v>
          </cell>
          <cell r="H25">
            <v>8.6</v>
          </cell>
        </row>
        <row r="26">
          <cell r="B26" t="str">
            <v>黑GC5661</v>
          </cell>
          <cell r="C26" t="str">
            <v>黑龙江鸡西梨树区个体运营[农客]</v>
          </cell>
          <cell r="D26" t="str">
            <v>无变更</v>
          </cell>
          <cell r="E26" t="str">
            <v>五菱牌</v>
          </cell>
          <cell r="F26" t="str">
            <v>LZW6407BAF</v>
          </cell>
          <cell r="G26" t="str">
            <v>230305900006</v>
          </cell>
          <cell r="H26">
            <v>8.7</v>
          </cell>
        </row>
        <row r="27">
          <cell r="B27" t="str">
            <v>黑GC5920</v>
          </cell>
          <cell r="C27" t="str">
            <v>黑龙江鸡西梨树区个体运营[农客]</v>
          </cell>
          <cell r="D27" t="str">
            <v>无变更</v>
          </cell>
          <cell r="E27" t="str">
            <v>五菱牌</v>
          </cell>
          <cell r="F27" t="str">
            <v>LZW6407BAF</v>
          </cell>
          <cell r="G27" t="str">
            <v>230305900039</v>
          </cell>
          <cell r="H27">
            <v>8.5</v>
          </cell>
        </row>
        <row r="28">
          <cell r="B28" t="str">
            <v>黑GC6349</v>
          </cell>
          <cell r="C28" t="str">
            <v>黑龙江鸡西梨树区个体运营[农客]</v>
          </cell>
          <cell r="D28" t="str">
            <v>无变更</v>
          </cell>
          <cell r="E28" t="str">
            <v>长安牌</v>
          </cell>
          <cell r="F28" t="str">
            <v>SC6408BS</v>
          </cell>
          <cell r="G28" t="str">
            <v>230305900138</v>
          </cell>
          <cell r="H28">
            <v>11.8</v>
          </cell>
        </row>
        <row r="29">
          <cell r="B29" t="str">
            <v>黑GC6469</v>
          </cell>
          <cell r="C29" t="str">
            <v>黑龙江鸡西梨树区个体运营[农客]</v>
          </cell>
          <cell r="D29" t="str">
            <v>无变更</v>
          </cell>
          <cell r="E29" t="str">
            <v>五菱牌</v>
          </cell>
          <cell r="F29" t="str">
            <v>LZW6407BAF</v>
          </cell>
          <cell r="G29" t="str">
            <v>230305900129</v>
          </cell>
          <cell r="H29">
            <v>8.5</v>
          </cell>
        </row>
        <row r="30">
          <cell r="B30" t="str">
            <v>黑GC6701</v>
          </cell>
          <cell r="C30" t="str">
            <v>黑龙江鸡西梨树区个体运营[农客]</v>
          </cell>
          <cell r="D30" t="str">
            <v>无变更</v>
          </cell>
          <cell r="E30" t="str">
            <v>五菱牌</v>
          </cell>
          <cell r="F30" t="str">
            <v>LZW6407BAF</v>
          </cell>
          <cell r="G30" t="str">
            <v>230305900161</v>
          </cell>
          <cell r="H30">
            <v>8.5</v>
          </cell>
        </row>
        <row r="31">
          <cell r="B31" t="str">
            <v>黑GC7946</v>
          </cell>
          <cell r="C31" t="str">
            <v>黑龙江鸡西梨树区个体运营[农客]</v>
          </cell>
          <cell r="D31" t="str">
            <v>无变更</v>
          </cell>
          <cell r="E31" t="str">
            <v>五菱牌</v>
          </cell>
          <cell r="F31" t="str">
            <v>LZW6450BAF</v>
          </cell>
          <cell r="G31" t="str">
            <v>230305900054</v>
          </cell>
          <cell r="H31">
            <v>8.3</v>
          </cell>
        </row>
        <row r="32">
          <cell r="B32" t="str">
            <v>黑GD2145</v>
          </cell>
          <cell r="C32" t="str">
            <v>黑龙江鸡西梨树区个体运营[农客]</v>
          </cell>
          <cell r="D32" t="str">
            <v>无变更</v>
          </cell>
          <cell r="E32" t="str">
            <v>五菱牌</v>
          </cell>
          <cell r="F32" t="str">
            <v>LZW6407BF</v>
          </cell>
          <cell r="G32" t="str">
            <v>230305900083</v>
          </cell>
          <cell r="H32">
            <v>10.4</v>
          </cell>
        </row>
        <row r="33">
          <cell r="B33" t="str">
            <v>黑GD2725</v>
          </cell>
          <cell r="C33" t="str">
            <v>黑龙江鸡西梨树区个体运营[农客]</v>
          </cell>
          <cell r="D33" t="str">
            <v>无变更</v>
          </cell>
          <cell r="E33" t="str">
            <v>五菱牌</v>
          </cell>
          <cell r="F33" t="str">
            <v>LZW6407BF</v>
          </cell>
          <cell r="G33" t="str">
            <v>230305900116</v>
          </cell>
          <cell r="H33">
            <v>10.3</v>
          </cell>
        </row>
        <row r="34">
          <cell r="B34" t="str">
            <v>黑GD2889</v>
          </cell>
          <cell r="C34" t="str">
            <v>黑龙江鸡西梨树区个体运营[农客]</v>
          </cell>
          <cell r="D34" t="str">
            <v>无变更</v>
          </cell>
          <cell r="E34" t="str">
            <v>五菱牌</v>
          </cell>
          <cell r="F34" t="str">
            <v>LZW6390QF</v>
          </cell>
          <cell r="G34" t="str">
            <v>230305900014</v>
          </cell>
          <cell r="H34">
            <v>10.3</v>
          </cell>
        </row>
        <row r="35">
          <cell r="B35" t="str">
            <v>黑GD2935</v>
          </cell>
          <cell r="C35" t="str">
            <v>黑龙江鸡西梨树区个体运营[农客]</v>
          </cell>
          <cell r="D35" t="str">
            <v>无变更</v>
          </cell>
          <cell r="E35" t="str">
            <v>五菱牌</v>
          </cell>
          <cell r="F35" t="str">
            <v>LZW6407BF</v>
          </cell>
          <cell r="G35" t="str">
            <v>230305900132</v>
          </cell>
          <cell r="H35">
            <v>10.3</v>
          </cell>
        </row>
        <row r="36">
          <cell r="B36" t="str">
            <v>黑GD3621</v>
          </cell>
          <cell r="C36" t="str">
            <v>黑龙江鸡西梨树区个体运营[农客]</v>
          </cell>
          <cell r="D36" t="str">
            <v>无变更</v>
          </cell>
          <cell r="E36" t="str">
            <v>五菱牌</v>
          </cell>
          <cell r="F36" t="str">
            <v>LZW6390QF</v>
          </cell>
          <cell r="G36" t="str">
            <v>230305900114</v>
          </cell>
          <cell r="H36">
            <v>10.3</v>
          </cell>
        </row>
        <row r="37">
          <cell r="B37" t="str">
            <v>黑GD3685</v>
          </cell>
          <cell r="C37" t="str">
            <v>黑龙江鸡西梨树区个体运营[农客]</v>
          </cell>
          <cell r="D37" t="str">
            <v>无变更</v>
          </cell>
          <cell r="E37" t="str">
            <v>五菱牌</v>
          </cell>
          <cell r="F37" t="str">
            <v>LZW6407BF</v>
          </cell>
          <cell r="G37" t="str">
            <v>230305900036</v>
          </cell>
          <cell r="H37">
            <v>10.3</v>
          </cell>
        </row>
        <row r="38">
          <cell r="B38" t="str">
            <v>黑GD7130</v>
          </cell>
          <cell r="C38" t="str">
            <v>黑龙江鸡西梨树区个体运营[农客]</v>
          </cell>
          <cell r="D38" t="str">
            <v>无变更</v>
          </cell>
          <cell r="E38" t="str">
            <v>五菱牌</v>
          </cell>
          <cell r="F38" t="str">
            <v>LZW6450BF</v>
          </cell>
          <cell r="G38" t="str">
            <v>230305900064</v>
          </cell>
          <cell r="H38">
            <v>9.7</v>
          </cell>
        </row>
        <row r="39">
          <cell r="B39" t="str">
            <v>黑GD7293</v>
          </cell>
          <cell r="C39" t="str">
            <v>黑龙江鸡西梨树区个体运营[农客]</v>
          </cell>
          <cell r="D39" t="str">
            <v>无变更</v>
          </cell>
          <cell r="E39" t="str">
            <v>五菱牌</v>
          </cell>
          <cell r="F39" t="str">
            <v>LZW6450BF</v>
          </cell>
          <cell r="G39" t="str">
            <v>230305900043</v>
          </cell>
          <cell r="H39">
            <v>9.8</v>
          </cell>
        </row>
        <row r="40">
          <cell r="B40" t="str">
            <v>黑GD7831</v>
          </cell>
          <cell r="C40" t="str">
            <v>黑龙江鸡西梨树区个体运营[农客]</v>
          </cell>
          <cell r="D40" t="str">
            <v>无变更</v>
          </cell>
          <cell r="E40" t="str">
            <v>五菱牌</v>
          </cell>
          <cell r="F40" t="str">
            <v>LZW6407BF</v>
          </cell>
          <cell r="G40" t="str">
            <v>230305900141</v>
          </cell>
          <cell r="H40">
            <v>9.7</v>
          </cell>
        </row>
        <row r="41">
          <cell r="B41" t="str">
            <v>黑GD7860</v>
          </cell>
          <cell r="C41" t="str">
            <v>黑龙江鸡西梨树区个体运营[农客]</v>
          </cell>
          <cell r="D41" t="str">
            <v>无变更</v>
          </cell>
          <cell r="E41" t="str">
            <v>五菱牌</v>
          </cell>
          <cell r="F41" t="str">
            <v>LZW6390NF</v>
          </cell>
          <cell r="G41" t="str">
            <v>230305900059</v>
          </cell>
          <cell r="H41">
            <v>9.8</v>
          </cell>
        </row>
        <row r="42">
          <cell r="B42" t="str">
            <v>黑GE2825</v>
          </cell>
          <cell r="C42" t="str">
            <v>黑龙江鸡西梨树区个体运营[农客]</v>
          </cell>
          <cell r="D42" t="str">
            <v>无变更</v>
          </cell>
          <cell r="E42" t="str">
            <v>五菱牌</v>
          </cell>
          <cell r="F42" t="str">
            <v>LZW6442JF</v>
          </cell>
          <cell r="G42" t="str">
            <v>230305900052</v>
          </cell>
          <cell r="H42">
            <v>6.2</v>
          </cell>
        </row>
        <row r="43">
          <cell r="B43" t="str">
            <v>黑GJ9813</v>
          </cell>
          <cell r="C43" t="str">
            <v>黑龙江鸡西梨树区个体运营[农客]</v>
          </cell>
          <cell r="D43" t="str">
            <v>无变更</v>
          </cell>
          <cell r="E43" t="str">
            <v>五菱牌</v>
          </cell>
          <cell r="F43" t="str">
            <v>LZW6446JY</v>
          </cell>
          <cell r="G43" t="str">
            <v>230305900130</v>
          </cell>
          <cell r="H43">
            <v>2.4</v>
          </cell>
        </row>
        <row r="44">
          <cell r="B44" t="str">
            <v>黑GK1219</v>
          </cell>
          <cell r="C44" t="str">
            <v>黑龙江鸡西梨树区个体运营[农客]</v>
          </cell>
          <cell r="D44" t="str">
            <v>无变更</v>
          </cell>
          <cell r="E44" t="str">
            <v>五菱牌</v>
          </cell>
          <cell r="F44" t="str">
            <v>LZW6410BCF</v>
          </cell>
          <cell r="G44" t="str">
            <v>230305900084</v>
          </cell>
          <cell r="H44">
            <v>7.3</v>
          </cell>
        </row>
        <row r="45">
          <cell r="B45" t="str">
            <v>黑GK1602</v>
          </cell>
          <cell r="C45" t="str">
            <v>黑龙江鸡西梨树区个体运营[农客]</v>
          </cell>
          <cell r="D45" t="str">
            <v>无变更</v>
          </cell>
          <cell r="E45" t="str">
            <v>五菱牌</v>
          </cell>
          <cell r="F45" t="str">
            <v>LZW6430KF</v>
          </cell>
          <cell r="G45" t="str">
            <v>230305900041</v>
          </cell>
          <cell r="H45">
            <v>7.2</v>
          </cell>
        </row>
        <row r="46">
          <cell r="B46" t="str">
            <v>黑GU3400</v>
          </cell>
          <cell r="C46" t="str">
            <v>黑龙江鸡西梨树区个体运营[农客]</v>
          </cell>
          <cell r="D46" t="str">
            <v>新购置（2020-5-11）</v>
          </cell>
          <cell r="E46" t="str">
            <v>五菱牌</v>
          </cell>
          <cell r="F46" t="str">
            <v>LZW6446JY</v>
          </cell>
          <cell r="G46" t="str">
            <v>230305900082</v>
          </cell>
          <cell r="H46">
            <v>1.7</v>
          </cell>
        </row>
        <row r="47">
          <cell r="B47" t="str">
            <v>黑GU3526</v>
          </cell>
          <cell r="C47" t="str">
            <v>黑龙江鸡西梨树区个体运营[农客]</v>
          </cell>
          <cell r="D47" t="str">
            <v>无变更</v>
          </cell>
          <cell r="E47" t="str">
            <v>五菱牌</v>
          </cell>
          <cell r="F47" t="str">
            <v>LZW6446JY</v>
          </cell>
          <cell r="G47" t="str">
            <v>230305900127</v>
          </cell>
          <cell r="H47">
            <v>4.4</v>
          </cell>
        </row>
        <row r="48">
          <cell r="B48" t="str">
            <v>黑GU8381</v>
          </cell>
          <cell r="C48" t="str">
            <v>黑龙江鸡西梨树区个体运营[农客]</v>
          </cell>
          <cell r="D48" t="str">
            <v>新购置（2020-4-11）</v>
          </cell>
          <cell r="E48" t="str">
            <v>五菱牌</v>
          </cell>
          <cell r="F48" t="str">
            <v>LZW6446JY</v>
          </cell>
          <cell r="G48" t="str">
            <v>230305900135</v>
          </cell>
          <cell r="H48">
            <v>1.8</v>
          </cell>
        </row>
        <row r="49">
          <cell r="B49" t="str">
            <v>黑GU8423</v>
          </cell>
          <cell r="C49" t="str">
            <v>黑龙江鸡西梨树区个体运营[农客]</v>
          </cell>
          <cell r="D49" t="str">
            <v>无变更</v>
          </cell>
          <cell r="E49" t="str">
            <v>五菱牌</v>
          </cell>
          <cell r="F49" t="str">
            <v>LZW6390A3</v>
          </cell>
          <cell r="G49" t="str">
            <v>230305900092</v>
          </cell>
          <cell r="H49">
            <v>10.8</v>
          </cell>
        </row>
        <row r="50">
          <cell r="B50" t="str">
            <v>黑GU8539</v>
          </cell>
          <cell r="C50" t="str">
            <v>黑龙江鸡西梨树区个体运营[农客]</v>
          </cell>
          <cell r="D50" t="str">
            <v>无变更</v>
          </cell>
          <cell r="E50" t="str">
            <v>松花江牌</v>
          </cell>
          <cell r="F50" t="str">
            <v>HFJ6392BE</v>
          </cell>
          <cell r="G50" t="str">
            <v>230305900013</v>
          </cell>
          <cell r="H50">
            <v>10.8</v>
          </cell>
        </row>
        <row r="51">
          <cell r="B51" t="str">
            <v>黑GU9118</v>
          </cell>
          <cell r="C51" t="str">
            <v>黑龙江鸡西梨树区个体运营[农客]</v>
          </cell>
          <cell r="D51" t="str">
            <v>无变更</v>
          </cell>
          <cell r="E51" t="str">
            <v>长安牌</v>
          </cell>
          <cell r="F51" t="str">
            <v>SC6408BS</v>
          </cell>
          <cell r="G51" t="str">
            <v>230305900097</v>
          </cell>
          <cell r="H51">
            <v>10.7</v>
          </cell>
        </row>
        <row r="52">
          <cell r="B52" t="str">
            <v>黑GU9939</v>
          </cell>
          <cell r="C52" t="str">
            <v>黑龙江鸡西梨树区个体运营[农客]</v>
          </cell>
          <cell r="D52" t="str">
            <v>无变更</v>
          </cell>
          <cell r="E52" t="str">
            <v>松花江牌</v>
          </cell>
          <cell r="F52" t="str">
            <v>HFJ6392BE</v>
          </cell>
          <cell r="G52" t="str">
            <v>230305900069</v>
          </cell>
          <cell r="H52">
            <v>10.7</v>
          </cell>
        </row>
        <row r="53">
          <cell r="B53" t="str">
            <v>黑GV4970</v>
          </cell>
          <cell r="C53" t="str">
            <v>黑龙江鸡西梨树区个体运营[农客]</v>
          </cell>
          <cell r="D53" t="str">
            <v>无变更</v>
          </cell>
          <cell r="E53" t="str">
            <v>五菱牌</v>
          </cell>
          <cell r="F53" t="str">
            <v>LZW6407BAF</v>
          </cell>
          <cell r="G53" t="str">
            <v>230305900149</v>
          </cell>
          <cell r="H53">
            <v>9</v>
          </cell>
        </row>
        <row r="54">
          <cell r="B54" t="str">
            <v>黑GV5845</v>
          </cell>
          <cell r="C54" t="str">
            <v>黑龙江鸡西梨树区个体运营[农客]</v>
          </cell>
          <cell r="D54" t="str">
            <v>无变更</v>
          </cell>
          <cell r="E54" t="str">
            <v>哈飞牌</v>
          </cell>
          <cell r="F54" t="str">
            <v>HFJ6401C4C</v>
          </cell>
          <cell r="G54" t="str">
            <v>230305900159</v>
          </cell>
          <cell r="H54">
            <v>8</v>
          </cell>
        </row>
        <row r="55">
          <cell r="B55" t="str">
            <v>黑GW8592</v>
          </cell>
          <cell r="C55" t="str">
            <v>黑龙江鸡西梨树区个体运营[农客]</v>
          </cell>
          <cell r="D55" t="str">
            <v>无变更</v>
          </cell>
          <cell r="E55" t="str">
            <v>五菱牌</v>
          </cell>
          <cell r="F55" t="str">
            <v>LZW6442JF</v>
          </cell>
          <cell r="G55" t="str">
            <v>230305900113</v>
          </cell>
          <cell r="H55">
            <v>7.8</v>
          </cell>
        </row>
        <row r="56">
          <cell r="B56" t="str">
            <v>黑GX8456</v>
          </cell>
          <cell r="C56" t="str">
            <v>黑龙江鸡西梨树区个体运营[农客]</v>
          </cell>
          <cell r="D56" t="str">
            <v>无变更</v>
          </cell>
          <cell r="E56" t="str">
            <v>五菱牌</v>
          </cell>
          <cell r="F56" t="str">
            <v>LZW6446JY</v>
          </cell>
          <cell r="G56" t="str">
            <v>230305900155</v>
          </cell>
          <cell r="H56">
            <v>4</v>
          </cell>
        </row>
        <row r="57">
          <cell r="B57" t="str">
            <v>黑GZ0058</v>
          </cell>
          <cell r="C57" t="str">
            <v>黑龙江鸡西梨树区个体运营[农客]</v>
          </cell>
          <cell r="D57" t="str">
            <v>无变更</v>
          </cell>
          <cell r="E57" t="str">
            <v>五菱牌</v>
          </cell>
          <cell r="F57" t="str">
            <v>LZW6410BCF</v>
          </cell>
          <cell r="G57" t="str">
            <v>230305900120</v>
          </cell>
          <cell r="H57">
            <v>7.3</v>
          </cell>
        </row>
        <row r="58">
          <cell r="B58" t="str">
            <v>黑GZ2278</v>
          </cell>
          <cell r="C58" t="str">
            <v>黑龙江鸡西梨树区个体运营[农客]</v>
          </cell>
          <cell r="D58" t="str">
            <v>无变更</v>
          </cell>
          <cell r="E58" t="str">
            <v>五菱牌</v>
          </cell>
          <cell r="F58" t="str">
            <v>LZW6430KF</v>
          </cell>
          <cell r="G58" t="str">
            <v>230305900146</v>
          </cell>
          <cell r="H58">
            <v>7.8</v>
          </cell>
        </row>
        <row r="59">
          <cell r="B59" t="str">
            <v>黑GZ2738</v>
          </cell>
          <cell r="C59" t="str">
            <v>黑龙江鸡西梨树区个体运营[农客]</v>
          </cell>
          <cell r="D59" t="str">
            <v>无变更</v>
          </cell>
          <cell r="E59" t="str">
            <v>哈飞牌</v>
          </cell>
          <cell r="F59" t="str">
            <v>HFJ6401C4C</v>
          </cell>
          <cell r="G59" t="str">
            <v>230305900046</v>
          </cell>
          <cell r="H59">
            <v>8.7</v>
          </cell>
        </row>
        <row r="60">
          <cell r="B60" t="str">
            <v>黑GZ2969</v>
          </cell>
          <cell r="C60" t="str">
            <v>黑龙江鸡西梨树区个体运营[农客]</v>
          </cell>
          <cell r="D60" t="str">
            <v>无变更</v>
          </cell>
          <cell r="E60" t="str">
            <v>长安</v>
          </cell>
          <cell r="F60" t="str">
            <v>SC6397B5</v>
          </cell>
          <cell r="G60" t="str">
            <v>230305900126</v>
          </cell>
          <cell r="H60">
            <v>4.2</v>
          </cell>
        </row>
        <row r="61">
          <cell r="B61" t="str">
            <v>黑GZ2973</v>
          </cell>
          <cell r="C61" t="str">
            <v>黑龙江鸡西梨树区个体运营[农客]</v>
          </cell>
          <cell r="D61" t="str">
            <v>无变更</v>
          </cell>
          <cell r="E61" t="str">
            <v>五菱</v>
          </cell>
          <cell r="F61" t="str">
            <v>LZW6446JY</v>
          </cell>
          <cell r="G61" t="str">
            <v>230305900152</v>
          </cell>
          <cell r="H61">
            <v>4.5</v>
          </cell>
        </row>
        <row r="62">
          <cell r="B62" t="str">
            <v>黑GZ5149</v>
          </cell>
          <cell r="C62" t="str">
            <v>黑龙江鸡西梨树区个体运营[农客]</v>
          </cell>
          <cell r="D62" t="str">
            <v>无变更</v>
          </cell>
          <cell r="E62" t="str">
            <v>五菱牌</v>
          </cell>
          <cell r="F62" t="str">
            <v>LZW64461F</v>
          </cell>
          <cell r="G62" t="str">
            <v>230305900060</v>
          </cell>
          <cell r="H62">
            <v>5.7</v>
          </cell>
        </row>
        <row r="63">
          <cell r="B63" t="str">
            <v>黑GZ5257</v>
          </cell>
          <cell r="C63" t="str">
            <v>黑龙江鸡西梨树区个体运营[农客]</v>
          </cell>
          <cell r="D63" t="str">
            <v>无变更</v>
          </cell>
          <cell r="E63" t="str">
            <v>五菱牌</v>
          </cell>
          <cell r="F63" t="str">
            <v>LZW6407BAF</v>
          </cell>
          <cell r="G63" t="str">
            <v>230305900051</v>
          </cell>
          <cell r="H63">
            <v>8.3</v>
          </cell>
        </row>
        <row r="64">
          <cell r="B64" t="str">
            <v>黑GZ5432</v>
          </cell>
          <cell r="C64" t="str">
            <v>黑龙江鸡西梨树区个体运营[农客]</v>
          </cell>
          <cell r="D64" t="str">
            <v>新购置（2020-6-3）</v>
          </cell>
          <cell r="E64" t="str">
            <v>五菱牌</v>
          </cell>
          <cell r="F64" t="str">
            <v>LZW6446JY</v>
          </cell>
          <cell r="G64" t="str">
            <v>230305900027</v>
          </cell>
          <cell r="H64">
            <v>1.6</v>
          </cell>
        </row>
        <row r="65">
          <cell r="B65" t="str">
            <v>黑GZ5728</v>
          </cell>
          <cell r="C65" t="str">
            <v>黑龙江鸡西梨树区个体运营[农客]</v>
          </cell>
          <cell r="D65" t="str">
            <v>无变更</v>
          </cell>
          <cell r="E65" t="str">
            <v>五菱牌</v>
          </cell>
          <cell r="F65" t="str">
            <v>LZW6446KAF</v>
          </cell>
          <cell r="G65" t="str">
            <v>230305900096</v>
          </cell>
          <cell r="H65">
            <v>5.7</v>
          </cell>
        </row>
        <row r="66">
          <cell r="B66" t="str">
            <v>黑GZ6055</v>
          </cell>
          <cell r="C66" t="str">
            <v>黑龙江鸡西梨树区个体运营[农客]</v>
          </cell>
          <cell r="D66" t="str">
            <v>无变更</v>
          </cell>
          <cell r="E66" t="str">
            <v>五菱牌</v>
          </cell>
          <cell r="F66" t="str">
            <v>LZW6446JY</v>
          </cell>
          <cell r="G66" t="str">
            <v>230305900153</v>
          </cell>
          <cell r="H66">
            <v>5.6</v>
          </cell>
        </row>
        <row r="67">
          <cell r="B67" t="str">
            <v>黑GZ6831</v>
          </cell>
          <cell r="C67" t="str">
            <v>黑龙江鸡西梨树区个体运营[农客]</v>
          </cell>
          <cell r="D67" t="str">
            <v>无变更</v>
          </cell>
          <cell r="E67" t="str">
            <v>五菱牌</v>
          </cell>
          <cell r="F67" t="str">
            <v>LZW6407BAF</v>
          </cell>
          <cell r="G67" t="str">
            <v>230305900080</v>
          </cell>
          <cell r="H67">
            <v>6.7</v>
          </cell>
        </row>
      </sheetData>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N76"/>
  <sheetViews>
    <sheetView tabSelected="1" view="pageBreakPreview" zoomScaleNormal="100" zoomScaleSheetLayoutView="100" workbookViewId="0">
      <pane ySplit="4" topLeftCell="A31" activePane="bottomLeft" state="frozen"/>
      <selection/>
      <selection pane="bottomLeft" activeCell="D32" sqref="D32"/>
    </sheetView>
  </sheetViews>
  <sheetFormatPr defaultColWidth="9" defaultRowHeight="19" customHeight="1"/>
  <cols>
    <col min="1" max="1" width="5.875" customWidth="1"/>
    <col min="2" max="2" width="10.375" customWidth="1"/>
    <col min="3" max="3" width="13.875" style="3" customWidth="1"/>
    <col min="4" max="4" width="8" style="3" customWidth="1"/>
    <col min="5" max="6" width="0.125" style="3" hidden="1" customWidth="1"/>
    <col min="7" max="7" width="9.25" style="3" customWidth="1"/>
    <col min="8" max="8" width="11.125" customWidth="1"/>
    <col min="9" max="10" width="14.875" style="3" customWidth="1"/>
    <col min="11" max="11" width="14.5" style="3" customWidth="1"/>
    <col min="12" max="13" width="14.5" customWidth="1"/>
    <col min="14" max="14" width="12.625"/>
  </cols>
  <sheetData>
    <row r="1" ht="30" customHeight="1" spans="1:13">
      <c r="A1" s="4" t="s">
        <v>0</v>
      </c>
      <c r="B1" s="4"/>
      <c r="C1" s="4"/>
      <c r="D1" s="4"/>
      <c r="E1" s="4"/>
      <c r="F1" s="4"/>
      <c r="G1" s="4"/>
      <c r="H1" s="4"/>
      <c r="I1" s="4"/>
      <c r="J1" s="4"/>
      <c r="K1" s="4"/>
      <c r="L1" s="4"/>
      <c r="M1" s="4"/>
    </row>
    <row r="2" ht="30" customHeight="1" spans="1:13">
      <c r="A2" s="5" t="s">
        <v>1</v>
      </c>
      <c r="B2" s="5"/>
      <c r="C2" s="6"/>
      <c r="D2" s="6"/>
      <c r="E2" s="6"/>
      <c r="F2" s="6"/>
      <c r="G2" s="6"/>
      <c r="H2" s="5"/>
      <c r="I2" s="6"/>
      <c r="J2" s="6"/>
      <c r="K2" s="6"/>
      <c r="L2" s="5"/>
      <c r="M2" s="5"/>
    </row>
    <row r="3" ht="15" customHeight="1" spans="1:13">
      <c r="A3" s="7"/>
      <c r="B3" s="8" t="s">
        <v>2</v>
      </c>
      <c r="C3" s="9" t="s">
        <v>3</v>
      </c>
      <c r="D3" s="9" t="s">
        <v>4</v>
      </c>
      <c r="E3" s="10" t="s">
        <v>5</v>
      </c>
      <c r="F3" s="11"/>
      <c r="G3" s="12" t="s">
        <v>5</v>
      </c>
      <c r="H3" s="9" t="s">
        <v>6</v>
      </c>
      <c r="I3" s="9" t="s">
        <v>7</v>
      </c>
      <c r="J3" s="9"/>
      <c r="K3" s="20" t="s">
        <v>8</v>
      </c>
      <c r="L3" s="20" t="s">
        <v>9</v>
      </c>
      <c r="M3" s="21" t="s">
        <v>10</v>
      </c>
    </row>
    <row r="4" ht="14" customHeight="1" spans="1:13">
      <c r="A4" s="7"/>
      <c r="B4" s="8"/>
      <c r="C4" s="9"/>
      <c r="D4" s="9"/>
      <c r="E4" s="9" t="s">
        <v>11</v>
      </c>
      <c r="F4" s="10" t="s">
        <v>12</v>
      </c>
      <c r="G4" s="12"/>
      <c r="H4" s="9"/>
      <c r="I4" s="9" t="s">
        <v>13</v>
      </c>
      <c r="J4" s="9" t="s">
        <v>14</v>
      </c>
      <c r="K4" s="20"/>
      <c r="L4" s="20"/>
      <c r="M4" s="21"/>
    </row>
    <row r="5" ht="21" customHeight="1" spans="1:13">
      <c r="A5" s="13">
        <v>1</v>
      </c>
      <c r="B5" s="14" t="s">
        <v>15</v>
      </c>
      <c r="C5" s="15" t="s">
        <v>16</v>
      </c>
      <c r="D5" s="15">
        <v>10.4</v>
      </c>
      <c r="E5" s="15"/>
      <c r="F5" s="15"/>
      <c r="G5" s="15">
        <v>30</v>
      </c>
      <c r="H5" s="16">
        <v>2880</v>
      </c>
      <c r="I5" s="22">
        <v>766.08</v>
      </c>
      <c r="J5" s="22"/>
      <c r="K5" s="22">
        <f>VLOOKUP(B5,'[1]梨树区 (2)'!$B$3:$M$66,12,FALSE)</f>
        <v>-1637.99</v>
      </c>
      <c r="L5" s="23">
        <f>ROUND(I5*1.23207780944644,2)</f>
        <v>943.87</v>
      </c>
      <c r="M5" s="24">
        <f>K5+L5</f>
        <v>-694.12</v>
      </c>
    </row>
    <row r="6" ht="21" customHeight="1" spans="1:13">
      <c r="A6" s="13">
        <v>2</v>
      </c>
      <c r="B6" s="14" t="s">
        <v>17</v>
      </c>
      <c r="C6" s="15" t="s">
        <v>18</v>
      </c>
      <c r="D6" s="15">
        <v>9.3</v>
      </c>
      <c r="E6" s="15"/>
      <c r="F6" s="15"/>
      <c r="G6" s="15">
        <v>53</v>
      </c>
      <c r="H6" s="16">
        <v>2035.2</v>
      </c>
      <c r="I6" s="22">
        <v>483.36</v>
      </c>
      <c r="J6" s="22"/>
      <c r="K6" s="22">
        <f>VLOOKUP(B6,'[1]梨树区 (2)'!$B$3:$M$66,12,FALSE)</f>
        <v>-569.62</v>
      </c>
      <c r="L6" s="23">
        <f>ROUND(I6*1.23207780944644,2)</f>
        <v>595.54</v>
      </c>
      <c r="M6" s="24">
        <f t="shared" ref="M6:M37" si="0">K6+L6</f>
        <v>25.92</v>
      </c>
    </row>
    <row r="7" ht="21" customHeight="1" spans="1:13">
      <c r="A7" s="13">
        <v>3</v>
      </c>
      <c r="B7" s="14" t="s">
        <v>19</v>
      </c>
      <c r="C7" s="15" t="s">
        <v>20</v>
      </c>
      <c r="D7" s="15">
        <v>9.4</v>
      </c>
      <c r="E7" s="15"/>
      <c r="F7" s="15"/>
      <c r="G7" s="15">
        <v>344</v>
      </c>
      <c r="H7" s="16">
        <v>19264</v>
      </c>
      <c r="I7" s="22">
        <v>4575.2</v>
      </c>
      <c r="J7" s="25"/>
      <c r="K7" s="22">
        <f>VLOOKUP(B7,'[1]梨树区 (2)'!$B$3:$M$66,12,FALSE)</f>
        <v>-855.58</v>
      </c>
      <c r="L7" s="23">
        <f t="shared" ref="L7:L12" si="1">ROUND(I7*1.23207780944644,2)</f>
        <v>5637</v>
      </c>
      <c r="M7" s="24">
        <f>K7+L7</f>
        <v>4781.42</v>
      </c>
    </row>
    <row r="8" ht="21" customHeight="1" spans="1:13">
      <c r="A8" s="13">
        <v>4</v>
      </c>
      <c r="B8" s="14" t="s">
        <v>21</v>
      </c>
      <c r="C8" s="15" t="s">
        <v>22</v>
      </c>
      <c r="D8" s="15">
        <v>10</v>
      </c>
      <c r="E8" s="15"/>
      <c r="F8" s="15"/>
      <c r="G8" s="15">
        <v>292</v>
      </c>
      <c r="H8" s="16">
        <v>30368</v>
      </c>
      <c r="I8" s="22">
        <v>8077.89</v>
      </c>
      <c r="J8" s="25"/>
      <c r="K8" s="22">
        <f>VLOOKUP(B8,'[1]梨树区 (2)'!$B$3:$M$66,12,FALSE)</f>
        <v>-1484.79</v>
      </c>
      <c r="L8" s="23">
        <f>ROUND(I8*1.23207780944644,2)</f>
        <v>9952.59</v>
      </c>
      <c r="M8" s="24">
        <f>K8+L8</f>
        <v>8467.8</v>
      </c>
    </row>
    <row r="9" ht="21" customHeight="1" spans="1:13">
      <c r="A9" s="13">
        <v>5</v>
      </c>
      <c r="B9" s="14" t="s">
        <v>23</v>
      </c>
      <c r="C9" s="15" t="s">
        <v>24</v>
      </c>
      <c r="D9" s="15">
        <v>3.2</v>
      </c>
      <c r="E9" s="15"/>
      <c r="F9" s="15"/>
      <c r="G9" s="15">
        <v>280</v>
      </c>
      <c r="H9" s="16">
        <v>7840</v>
      </c>
      <c r="I9" s="22">
        <v>1824.76</v>
      </c>
      <c r="J9" s="25"/>
      <c r="K9" s="22">
        <f>VLOOKUP(B9,'[1]梨树区 (2)'!$B$3:$M$66,12,FALSE)</f>
        <v>-257.86</v>
      </c>
      <c r="L9" s="23">
        <f>ROUND(I9*1.23207780944644,2)</f>
        <v>2248.25</v>
      </c>
      <c r="M9" s="24">
        <f>K9+L9</f>
        <v>1990.39</v>
      </c>
    </row>
    <row r="10" ht="21" customHeight="1" spans="1:13">
      <c r="A10" s="13">
        <v>6</v>
      </c>
      <c r="B10" s="14" t="s">
        <v>25</v>
      </c>
      <c r="C10" s="15" t="s">
        <v>26</v>
      </c>
      <c r="D10" s="15">
        <v>8.7</v>
      </c>
      <c r="E10" s="15"/>
      <c r="F10" s="15"/>
      <c r="G10" s="15">
        <v>84</v>
      </c>
      <c r="H10" s="16">
        <v>3225.6</v>
      </c>
      <c r="I10" s="22">
        <v>766.08</v>
      </c>
      <c r="J10" s="22"/>
      <c r="K10" s="22">
        <f>VLOOKUP(B10,'[1]梨树区 (2)'!$B$3:$M$66,12,FALSE)</f>
        <v>-586.67</v>
      </c>
      <c r="L10" s="23">
        <f>ROUND(I10*1.23207780944644,2)</f>
        <v>943.87</v>
      </c>
      <c r="M10" s="24">
        <f>K10+L10</f>
        <v>357.2</v>
      </c>
    </row>
    <row r="11" ht="21" customHeight="1" spans="1:13">
      <c r="A11" s="13">
        <v>7</v>
      </c>
      <c r="B11" s="14" t="s">
        <v>27</v>
      </c>
      <c r="C11" s="15" t="s">
        <v>28</v>
      </c>
      <c r="D11" s="15">
        <v>9.7</v>
      </c>
      <c r="E11" s="15"/>
      <c r="F11" s="15"/>
      <c r="G11" s="15">
        <v>320</v>
      </c>
      <c r="H11" s="16">
        <v>40960</v>
      </c>
      <c r="I11" s="22"/>
      <c r="J11" s="22">
        <v>12840.96</v>
      </c>
      <c r="K11" s="22">
        <f>VLOOKUP(B11,'[1]梨树区 (2)'!$B$3:$M$66,12,FALSE)</f>
        <v>-2161.36</v>
      </c>
      <c r="L11" s="23">
        <f>ROUND(J11*1.23207780944644,2)</f>
        <v>15821.06</v>
      </c>
      <c r="M11" s="24">
        <f>K11+L11</f>
        <v>13659.7</v>
      </c>
    </row>
    <row r="12" ht="21" customHeight="1" spans="1:13">
      <c r="A12" s="13">
        <v>8</v>
      </c>
      <c r="B12" s="14" t="s">
        <v>29</v>
      </c>
      <c r="C12" s="15" t="s">
        <v>30</v>
      </c>
      <c r="D12" s="15">
        <v>5.3</v>
      </c>
      <c r="E12" s="15"/>
      <c r="F12" s="15"/>
      <c r="G12" s="15">
        <v>302</v>
      </c>
      <c r="H12" s="16">
        <v>11596.8</v>
      </c>
      <c r="I12" s="22">
        <v>3305.09</v>
      </c>
      <c r="J12" s="22"/>
      <c r="K12" s="22">
        <f>VLOOKUP(B12,'[1]梨树区 (2)'!$B$3:$M$66,12,FALSE)</f>
        <v>-663.12</v>
      </c>
      <c r="L12" s="23">
        <f t="shared" ref="L12:L28" si="2">ROUND(I12*1.23207780944644,2)</f>
        <v>4072.13</v>
      </c>
      <c r="M12" s="24">
        <f>K12+L12</f>
        <v>3409.01</v>
      </c>
    </row>
    <row r="13" ht="21" customHeight="1" spans="1:13">
      <c r="A13" s="13">
        <v>9</v>
      </c>
      <c r="B13" s="14" t="s">
        <v>31</v>
      </c>
      <c r="C13" s="15" t="s">
        <v>32</v>
      </c>
      <c r="D13" s="15">
        <v>9.4</v>
      </c>
      <c r="E13" s="15"/>
      <c r="F13" s="15"/>
      <c r="G13" s="15">
        <v>69</v>
      </c>
      <c r="H13" s="16">
        <v>3698.4</v>
      </c>
      <c r="I13" s="22">
        <v>983.77</v>
      </c>
      <c r="J13" s="22"/>
      <c r="K13" s="22">
        <f>VLOOKUP(B13,'[1]梨树区 (2)'!$B$3:$M$66,12,FALSE)</f>
        <v>-887.88</v>
      </c>
      <c r="L13" s="23">
        <f>ROUND(I13*1.23207780944644,2)</f>
        <v>1212.08</v>
      </c>
      <c r="M13" s="24">
        <f>K13+L13</f>
        <v>324.2</v>
      </c>
    </row>
    <row r="14" ht="21" customHeight="1" spans="1:13">
      <c r="A14" s="13">
        <v>10</v>
      </c>
      <c r="B14" s="14" t="s">
        <v>33</v>
      </c>
      <c r="C14" s="15" t="s">
        <v>34</v>
      </c>
      <c r="D14" s="15">
        <v>9.7</v>
      </c>
      <c r="E14" s="15"/>
      <c r="F14" s="15"/>
      <c r="G14" s="15">
        <v>77</v>
      </c>
      <c r="H14" s="16">
        <v>4127.2</v>
      </c>
      <c r="I14" s="22">
        <v>1097.84</v>
      </c>
      <c r="J14" s="22"/>
      <c r="K14" s="22">
        <f>VLOOKUP(B14,'[1]梨树区 (2)'!$B$3:$M$66,12,FALSE)</f>
        <v>-890.54</v>
      </c>
      <c r="L14" s="23">
        <f>ROUND(I14*1.23207780944644,2)</f>
        <v>1352.62</v>
      </c>
      <c r="M14" s="24">
        <f>K14+L14</f>
        <v>462.08</v>
      </c>
    </row>
    <row r="15" ht="21" customHeight="1" spans="1:13">
      <c r="A15" s="13">
        <v>11</v>
      </c>
      <c r="B15" s="14" t="s">
        <v>35</v>
      </c>
      <c r="C15" s="15" t="s">
        <v>36</v>
      </c>
      <c r="D15" s="15">
        <v>9.7</v>
      </c>
      <c r="E15" s="15"/>
      <c r="F15" s="15"/>
      <c r="G15" s="15">
        <v>46</v>
      </c>
      <c r="H15" s="16">
        <v>1766.4</v>
      </c>
      <c r="I15" s="22">
        <v>419.52</v>
      </c>
      <c r="J15" s="22"/>
      <c r="K15" s="22">
        <f>VLOOKUP(B15,'[1]梨树区 (2)'!$B$3:$M$66,12,FALSE)</f>
        <v>-537.22</v>
      </c>
      <c r="L15" s="23">
        <f>ROUND(I15*1.23207780944644,2)</f>
        <v>516.88</v>
      </c>
      <c r="M15" s="24">
        <f>K15+L15</f>
        <v>-20.34</v>
      </c>
    </row>
    <row r="16" ht="21" customHeight="1" spans="1:13">
      <c r="A16" s="13">
        <v>12</v>
      </c>
      <c r="B16" s="17" t="s">
        <v>37</v>
      </c>
      <c r="C16" s="15" t="s">
        <v>38</v>
      </c>
      <c r="D16" s="15">
        <v>4.9</v>
      </c>
      <c r="E16" s="15"/>
      <c r="F16" s="15"/>
      <c r="G16" s="15" t="s">
        <v>39</v>
      </c>
      <c r="H16" s="16">
        <v>30592</v>
      </c>
      <c r="I16" s="22">
        <v>8718.72</v>
      </c>
      <c r="J16" s="22"/>
      <c r="K16" s="22">
        <v>0</v>
      </c>
      <c r="L16" s="23">
        <f>ROUND(I16*1.23207780944644,2)</f>
        <v>10742.14</v>
      </c>
      <c r="M16" s="24">
        <f>K16+L16</f>
        <v>10742.14</v>
      </c>
    </row>
    <row r="17" ht="21" customHeight="1" spans="1:13">
      <c r="A17" s="13">
        <v>13</v>
      </c>
      <c r="B17" s="14" t="s">
        <v>40</v>
      </c>
      <c r="C17" s="15" t="s">
        <v>38</v>
      </c>
      <c r="D17" s="15">
        <v>10.1</v>
      </c>
      <c r="E17" s="15"/>
      <c r="F17" s="15"/>
      <c r="G17" s="15">
        <v>83</v>
      </c>
      <c r="H17" s="16">
        <v>4448.8</v>
      </c>
      <c r="I17" s="22">
        <v>1056.59</v>
      </c>
      <c r="J17" s="22"/>
      <c r="K17" s="22">
        <f>VLOOKUP(B17,'[1]梨树区 (2)'!$B$3:$M$66,12,FALSE)</f>
        <v>-814.14</v>
      </c>
      <c r="L17" s="23">
        <f>ROUND(I17*1.23207780944644,2)</f>
        <v>1301.8</v>
      </c>
      <c r="M17" s="24">
        <f>K17+L17</f>
        <v>487.66</v>
      </c>
    </row>
    <row r="18" ht="21" customHeight="1" spans="1:13">
      <c r="A18" s="13">
        <v>14</v>
      </c>
      <c r="B18" s="14" t="s">
        <v>41</v>
      </c>
      <c r="C18" s="15" t="s">
        <v>42</v>
      </c>
      <c r="D18" s="15">
        <v>5.9</v>
      </c>
      <c r="E18" s="15"/>
      <c r="F18" s="15"/>
      <c r="G18" s="15">
        <v>349</v>
      </c>
      <c r="H18" s="16">
        <v>13401.6</v>
      </c>
      <c r="I18" s="22">
        <v>3564.83</v>
      </c>
      <c r="J18" s="22"/>
      <c r="K18" s="22">
        <f>VLOOKUP(B18,'[1]梨树区 (2)'!$B$3:$M$66,12,FALSE)</f>
        <v>-664.75</v>
      </c>
      <c r="L18" s="23">
        <f>ROUND(I18*1.23207780944644,2)</f>
        <v>4392.15</v>
      </c>
      <c r="M18" s="24">
        <f>K18+L18</f>
        <v>3727.4</v>
      </c>
    </row>
    <row r="19" ht="21" customHeight="1" spans="1:13">
      <c r="A19" s="13">
        <v>15</v>
      </c>
      <c r="B19" s="14" t="s">
        <v>43</v>
      </c>
      <c r="C19" s="15" t="s">
        <v>44</v>
      </c>
      <c r="D19" s="15">
        <v>10.1</v>
      </c>
      <c r="E19" s="15"/>
      <c r="F19" s="15"/>
      <c r="G19" s="15">
        <v>80</v>
      </c>
      <c r="H19" s="16">
        <v>4288</v>
      </c>
      <c r="I19" s="22">
        <v>1018.4</v>
      </c>
      <c r="J19" s="22"/>
      <c r="K19" s="22">
        <f>VLOOKUP(B19,'[1]梨树区 (2)'!$B$3:$M$66,12,FALSE)</f>
        <v>-768.91</v>
      </c>
      <c r="L19" s="23">
        <f>ROUND(I19*1.23207780944644,2)</f>
        <v>1254.75</v>
      </c>
      <c r="M19" s="24">
        <f>K19+L19</f>
        <v>485.84</v>
      </c>
    </row>
    <row r="20" ht="21" customHeight="1" spans="1:13">
      <c r="A20" s="13">
        <v>16</v>
      </c>
      <c r="B20" s="14" t="s">
        <v>45</v>
      </c>
      <c r="C20" s="15" t="s">
        <v>46</v>
      </c>
      <c r="D20" s="15">
        <v>10</v>
      </c>
      <c r="E20" s="15"/>
      <c r="F20" s="15"/>
      <c r="G20" s="15">
        <v>71</v>
      </c>
      <c r="H20" s="16">
        <v>2726.4</v>
      </c>
      <c r="I20" s="22">
        <v>647.52</v>
      </c>
      <c r="J20" s="22"/>
      <c r="K20" s="22">
        <v>0</v>
      </c>
      <c r="L20" s="23">
        <f>ROUND(I20*1.23207780944644,2)</f>
        <v>797.8</v>
      </c>
      <c r="M20" s="24">
        <f>K20+L20</f>
        <v>797.8</v>
      </c>
    </row>
    <row r="21" ht="21" customHeight="1" spans="1:13">
      <c r="A21" s="13">
        <v>17</v>
      </c>
      <c r="B21" s="14" t="s">
        <v>47</v>
      </c>
      <c r="C21" s="15" t="s">
        <v>48</v>
      </c>
      <c r="D21" s="15">
        <v>9.6</v>
      </c>
      <c r="E21" s="15"/>
      <c r="F21" s="15"/>
      <c r="G21" s="15">
        <v>31</v>
      </c>
      <c r="H21" s="16">
        <v>1190.4</v>
      </c>
      <c r="I21" s="22">
        <v>203.56</v>
      </c>
      <c r="J21" s="22"/>
      <c r="K21" s="22">
        <f>VLOOKUP(B21,'[1]梨树区 (2)'!$B$3:$M$66,12,FALSE)</f>
        <v>-89.62</v>
      </c>
      <c r="L21" s="23">
        <f>ROUND(I21*1.23207780944644,2)</f>
        <v>250.8</v>
      </c>
      <c r="M21" s="24">
        <f>K21+L21</f>
        <v>161.18</v>
      </c>
    </row>
    <row r="22" ht="21" customHeight="1" spans="1:13">
      <c r="A22" s="13">
        <v>18</v>
      </c>
      <c r="B22" s="14" t="s">
        <v>49</v>
      </c>
      <c r="C22" s="15" t="s">
        <v>50</v>
      </c>
      <c r="D22" s="15">
        <v>9.7</v>
      </c>
      <c r="E22" s="15"/>
      <c r="F22" s="15"/>
      <c r="G22" s="15">
        <v>344</v>
      </c>
      <c r="H22" s="16">
        <v>13209.6</v>
      </c>
      <c r="I22" s="22">
        <v>3137.28</v>
      </c>
      <c r="J22" s="22"/>
      <c r="K22" s="22">
        <f>VLOOKUP(B22,'[1]梨树区 (2)'!$B$3:$M$66,12,FALSE)</f>
        <v>-586.67</v>
      </c>
      <c r="L22" s="23">
        <f>ROUND(I22*1.23207780944644,2)</f>
        <v>3865.37</v>
      </c>
      <c r="M22" s="24">
        <f>K22+L22</f>
        <v>3278.7</v>
      </c>
    </row>
    <row r="23" ht="21" customHeight="1" spans="1:13">
      <c r="A23" s="13">
        <v>19</v>
      </c>
      <c r="B23" s="14" t="s">
        <v>51</v>
      </c>
      <c r="C23" s="15" t="s">
        <v>52</v>
      </c>
      <c r="D23" s="15">
        <v>9.5</v>
      </c>
      <c r="E23" s="15"/>
      <c r="F23" s="15"/>
      <c r="G23" s="15">
        <v>344</v>
      </c>
      <c r="H23" s="16">
        <v>13209.6</v>
      </c>
      <c r="I23" s="22">
        <v>3137.28</v>
      </c>
      <c r="J23" s="22"/>
      <c r="K23" s="22">
        <f>VLOOKUP(B23,'[1]梨树区 (2)'!$B$3:$M$66,12,FALSE)</f>
        <v>-586.67</v>
      </c>
      <c r="L23" s="23">
        <f>ROUND(I23*1.23207780944644,2)</f>
        <v>3865.37</v>
      </c>
      <c r="M23" s="24">
        <f>K23+L23</f>
        <v>3278.7</v>
      </c>
    </row>
    <row r="24" ht="21" customHeight="1" spans="1:13">
      <c r="A24" s="13">
        <v>20</v>
      </c>
      <c r="B24" s="14" t="s">
        <v>53</v>
      </c>
      <c r="C24" s="15" t="s">
        <v>54</v>
      </c>
      <c r="D24" s="15">
        <v>9.5</v>
      </c>
      <c r="E24" s="15"/>
      <c r="F24" s="15"/>
      <c r="G24" s="15">
        <v>72</v>
      </c>
      <c r="H24" s="16">
        <v>4032</v>
      </c>
      <c r="I24" s="22">
        <v>957.6</v>
      </c>
      <c r="J24" s="22"/>
      <c r="K24" s="22">
        <f>VLOOKUP(B24,'[1]梨树区 (2)'!$B$3:$M$66,12,FALSE)</f>
        <v>-855.58</v>
      </c>
      <c r="L24" s="23">
        <f>ROUND(I24*1.23207780944644,2)</f>
        <v>1179.84</v>
      </c>
      <c r="M24" s="24">
        <f>K24+L24</f>
        <v>324.26</v>
      </c>
    </row>
    <row r="25" ht="21" customHeight="1" spans="1:13">
      <c r="A25" s="13">
        <v>21</v>
      </c>
      <c r="B25" s="14" t="s">
        <v>55</v>
      </c>
      <c r="C25" s="15" t="s">
        <v>56</v>
      </c>
      <c r="D25" s="15">
        <v>9.5</v>
      </c>
      <c r="E25" s="15"/>
      <c r="F25" s="15"/>
      <c r="G25" s="15">
        <v>80</v>
      </c>
      <c r="H25" s="16">
        <v>3072</v>
      </c>
      <c r="I25" s="22">
        <v>729.6</v>
      </c>
      <c r="J25" s="22"/>
      <c r="K25" s="22">
        <f>VLOOKUP(B25,'[1]梨树区 (2)'!$B$3:$M$66,12,FALSE)</f>
        <v>-586.67</v>
      </c>
      <c r="L25" s="24">
        <f>ROUND(I25*1.23207780944644,2)</f>
        <v>898.92</v>
      </c>
      <c r="M25" s="26">
        <f>K25+L25</f>
        <v>312.25</v>
      </c>
    </row>
    <row r="26" ht="21" customHeight="1" spans="1:13">
      <c r="A26" s="13">
        <v>22</v>
      </c>
      <c r="B26" s="14" t="s">
        <v>57</v>
      </c>
      <c r="C26" s="15" t="s">
        <v>58</v>
      </c>
      <c r="D26" s="15">
        <v>10.7</v>
      </c>
      <c r="E26" s="15"/>
      <c r="F26" s="15"/>
      <c r="G26" s="15">
        <v>96</v>
      </c>
      <c r="H26" s="16">
        <v>11059.2</v>
      </c>
      <c r="I26" s="22">
        <v>2626.56</v>
      </c>
      <c r="J26" s="22"/>
      <c r="K26" s="22">
        <f>VLOOKUP(B26,'[1]梨树区 (2)'!$B$3:$M$66,12,FALSE)</f>
        <v>-1708.87</v>
      </c>
      <c r="L26" s="24">
        <f>ROUND(I26*1.23207780944644,2)</f>
        <v>3236.13</v>
      </c>
      <c r="M26" s="24">
        <f>K26+L26</f>
        <v>1527.26</v>
      </c>
    </row>
    <row r="27" ht="21" customHeight="1" spans="1:13">
      <c r="A27" s="13">
        <v>23</v>
      </c>
      <c r="B27" s="14" t="s">
        <v>59</v>
      </c>
      <c r="C27" s="15" t="s">
        <v>60</v>
      </c>
      <c r="D27" s="15">
        <v>10.8</v>
      </c>
      <c r="E27" s="15"/>
      <c r="F27" s="15"/>
      <c r="G27" s="15">
        <v>65</v>
      </c>
      <c r="H27" s="16">
        <v>6240</v>
      </c>
      <c r="I27" s="22">
        <v>1482</v>
      </c>
      <c r="J27" s="22"/>
      <c r="K27" s="22">
        <f>VLOOKUP(B27,'[1]梨树区 (2)'!$B$3:$M$66,12,FALSE)</f>
        <v>-1466.68</v>
      </c>
      <c r="L27" s="24">
        <f>ROUND(I27*1.23207780944644,2)</f>
        <v>1825.94</v>
      </c>
      <c r="M27" s="24">
        <f>K27+L27</f>
        <v>359.26</v>
      </c>
    </row>
    <row r="28" ht="21" customHeight="1" spans="1:13">
      <c r="A28" s="13">
        <v>24</v>
      </c>
      <c r="B28" s="14" t="s">
        <v>61</v>
      </c>
      <c r="C28" s="15" t="s">
        <v>62</v>
      </c>
      <c r="D28" s="15">
        <v>10.8</v>
      </c>
      <c r="E28" s="15"/>
      <c r="F28" s="15"/>
      <c r="G28" s="15">
        <v>83</v>
      </c>
      <c r="H28" s="16">
        <v>3187.2</v>
      </c>
      <c r="I28" s="22">
        <v>545.01</v>
      </c>
      <c r="J28" s="22"/>
      <c r="K28" s="22">
        <f>VLOOKUP(B28,'[1]梨树区 (2)'!$B$3:$M$66,12,FALSE)</f>
        <v>-422.34</v>
      </c>
      <c r="L28" s="24">
        <f>ROUND(I28*1.23207780944644,2)</f>
        <v>671.49</v>
      </c>
      <c r="M28" s="24">
        <f>K28+L28</f>
        <v>249.15</v>
      </c>
    </row>
    <row r="29" ht="21" customHeight="1" spans="1:13">
      <c r="A29" s="13">
        <v>25</v>
      </c>
      <c r="B29" s="14" t="s">
        <v>63</v>
      </c>
      <c r="C29" s="15" t="s">
        <v>64</v>
      </c>
      <c r="D29" s="15">
        <v>7.2</v>
      </c>
      <c r="E29" s="15"/>
      <c r="F29" s="15"/>
      <c r="G29" s="15">
        <v>344</v>
      </c>
      <c r="H29" s="16">
        <v>39628.8</v>
      </c>
      <c r="I29" s="22">
        <v>11294.21</v>
      </c>
      <c r="J29" s="22"/>
      <c r="K29" s="22">
        <f>VLOOKUP(B29,'[1]梨树区 (2)'!$B$3:$M$66,12,FALSE)</f>
        <v>-2112.17</v>
      </c>
      <c r="L29" s="24">
        <f t="shared" ref="L29:L48" si="3">ROUND(I29*1.23207780944644,2)</f>
        <v>13915.35</v>
      </c>
      <c r="M29" s="24">
        <f>K29+L29</f>
        <v>11803.18</v>
      </c>
    </row>
    <row r="30" s="1" customFormat="1" ht="21" customHeight="1" spans="1:14">
      <c r="A30" s="18">
        <v>26</v>
      </c>
      <c r="B30" s="14" t="s">
        <v>65</v>
      </c>
      <c r="C30" s="15" t="s">
        <v>66</v>
      </c>
      <c r="D30" s="15">
        <v>3.4</v>
      </c>
      <c r="E30" s="15"/>
      <c r="F30" s="15"/>
      <c r="G30" s="15">
        <v>349</v>
      </c>
      <c r="H30" s="16">
        <v>19544</v>
      </c>
      <c r="I30" s="25">
        <v>5458.64</v>
      </c>
      <c r="J30" s="25"/>
      <c r="K30" s="22">
        <f>VLOOKUP(B30,'[1]梨树区 (2)'!$B$3:$M$66,12,FALSE)</f>
        <v>-1000</v>
      </c>
      <c r="L30" s="24">
        <f>ROUND(I30*1.23207780944644,2)</f>
        <v>6725.47</v>
      </c>
      <c r="M30" s="24">
        <f>K30+L30</f>
        <v>5725.47</v>
      </c>
      <c r="N30"/>
    </row>
    <row r="31" ht="21" customHeight="1" spans="1:13">
      <c r="A31" s="13">
        <v>27</v>
      </c>
      <c r="B31" s="14" t="s">
        <v>67</v>
      </c>
      <c r="C31" s="15" t="s">
        <v>68</v>
      </c>
      <c r="D31" s="15">
        <v>8.3</v>
      </c>
      <c r="E31" s="15"/>
      <c r="F31" s="15"/>
      <c r="G31" s="15">
        <v>298</v>
      </c>
      <c r="H31" s="16">
        <v>25747.2</v>
      </c>
      <c r="I31" s="22">
        <v>6114.96</v>
      </c>
      <c r="J31" s="22"/>
      <c r="K31" s="22">
        <f>VLOOKUP(B31,'[1]梨树区 (2)'!$B$3:$M$66,12,FALSE)</f>
        <v>-629.31</v>
      </c>
      <c r="L31" s="24">
        <f>ROUND(I31*1.23207780944644,2)</f>
        <v>7534.11</v>
      </c>
      <c r="M31" s="24">
        <f>K31+L31</f>
        <v>6904.8</v>
      </c>
    </row>
    <row r="32" ht="21" customHeight="1" spans="1:13">
      <c r="A32" s="13">
        <v>28</v>
      </c>
      <c r="B32" s="14" t="s">
        <v>69</v>
      </c>
      <c r="C32" s="15" t="s">
        <v>70</v>
      </c>
      <c r="D32" s="15">
        <v>8.2</v>
      </c>
      <c r="E32" s="15"/>
      <c r="F32" s="15"/>
      <c r="G32" s="15">
        <v>26</v>
      </c>
      <c r="H32" s="16">
        <v>2496</v>
      </c>
      <c r="I32" s="22">
        <v>592.8</v>
      </c>
      <c r="J32" s="22"/>
      <c r="K32" s="22">
        <f>VLOOKUP(B32,'[1]梨树区 (2)'!$B$3:$M$66,12,FALSE)</f>
        <v>-1198.08</v>
      </c>
      <c r="L32" s="24">
        <f>ROUND(I32*1.23207780944644,2)</f>
        <v>730.38</v>
      </c>
      <c r="M32" s="24">
        <f>K32+L32</f>
        <v>-467.7</v>
      </c>
    </row>
    <row r="33" s="2" customFormat="1" ht="21" customHeight="1" spans="1:13">
      <c r="A33" s="18">
        <v>29</v>
      </c>
      <c r="B33" s="14" t="s">
        <v>71</v>
      </c>
      <c r="C33" s="15" t="s">
        <v>72</v>
      </c>
      <c r="D33" s="15">
        <v>2.7</v>
      </c>
      <c r="E33" s="15"/>
      <c r="F33" s="15"/>
      <c r="G33" s="15">
        <v>351</v>
      </c>
      <c r="H33" s="16">
        <v>36504</v>
      </c>
      <c r="I33" s="25">
        <v>9987.49</v>
      </c>
      <c r="J33" s="25"/>
      <c r="K33" s="22">
        <f>VLOOKUP(B33,'[1]梨树区 (2)'!$B$3:$M$66,12,FALSE)</f>
        <v>-1839.27</v>
      </c>
      <c r="L33" s="24">
        <f>ROUND(I33*1.23207780944644,2)</f>
        <v>12305.36</v>
      </c>
      <c r="M33" s="24">
        <f>K33+L33</f>
        <v>10466.09</v>
      </c>
    </row>
    <row r="34" ht="21" customHeight="1" spans="1:13">
      <c r="A34" s="13">
        <v>30</v>
      </c>
      <c r="B34" s="14" t="s">
        <v>73</v>
      </c>
      <c r="C34" s="15" t="s">
        <v>74</v>
      </c>
      <c r="D34" s="15">
        <v>5.4</v>
      </c>
      <c r="E34" s="15"/>
      <c r="F34" s="15"/>
      <c r="G34" s="15">
        <v>349</v>
      </c>
      <c r="H34" s="16">
        <v>19544</v>
      </c>
      <c r="I34" s="22">
        <v>5570.04</v>
      </c>
      <c r="J34" s="22"/>
      <c r="K34" s="22">
        <f>VLOOKUP(B34,'[1]梨树区 (2)'!$B$3:$M$66,12,FALSE)</f>
        <v>-1041.67</v>
      </c>
      <c r="L34" s="24">
        <f>ROUND(I34*1.23207780944644,2)</f>
        <v>6862.72</v>
      </c>
      <c r="M34" s="24">
        <f>K34+L34</f>
        <v>5821.05</v>
      </c>
    </row>
    <row r="35" ht="21" customHeight="1" spans="1:13">
      <c r="A35" s="13">
        <v>31</v>
      </c>
      <c r="B35" s="14" t="s">
        <v>75</v>
      </c>
      <c r="C35" s="15" t="s">
        <v>76</v>
      </c>
      <c r="D35" s="15">
        <v>2.8</v>
      </c>
      <c r="E35" s="15"/>
      <c r="F35" s="15"/>
      <c r="G35" s="15">
        <v>353</v>
      </c>
      <c r="H35" s="16">
        <v>19768</v>
      </c>
      <c r="I35" s="22">
        <v>5408.52</v>
      </c>
      <c r="J35" s="22"/>
      <c r="K35" s="22">
        <f>VLOOKUP(B35,'[1]梨树区 (2)'!$B$3:$M$66,12,FALSE)</f>
        <v>-979.16</v>
      </c>
      <c r="L35" s="24">
        <f>ROUND(I35*1.23207780944644,2)</f>
        <v>6663.72</v>
      </c>
      <c r="M35" s="24">
        <f>K35+L35</f>
        <v>5684.56</v>
      </c>
    </row>
    <row r="36" ht="21" customHeight="1" spans="1:13">
      <c r="A36" s="13">
        <v>32</v>
      </c>
      <c r="B36" s="14" t="s">
        <v>77</v>
      </c>
      <c r="C36" s="15" t="s">
        <v>78</v>
      </c>
      <c r="D36" s="15">
        <v>10</v>
      </c>
      <c r="E36" s="15"/>
      <c r="F36" s="15"/>
      <c r="G36" s="15">
        <v>307</v>
      </c>
      <c r="H36" s="16">
        <v>11788.8</v>
      </c>
      <c r="I36" s="22">
        <v>2799.84</v>
      </c>
      <c r="J36" s="22"/>
      <c r="K36" s="22">
        <f>VLOOKUP(B36,'[1]梨树区 (2)'!$B$3:$M$66,12,FALSE)</f>
        <v>-567.92</v>
      </c>
      <c r="L36" s="24">
        <f>ROUND(I36*1.23207780944644,2)</f>
        <v>3449.62</v>
      </c>
      <c r="M36" s="24">
        <f>K36+L36</f>
        <v>2881.7</v>
      </c>
    </row>
    <row r="37" ht="21" customHeight="1" spans="1:13">
      <c r="A37" s="13">
        <v>33</v>
      </c>
      <c r="B37" s="14" t="s">
        <v>79</v>
      </c>
      <c r="C37" s="15" t="s">
        <v>80</v>
      </c>
      <c r="D37" s="15">
        <v>8.8</v>
      </c>
      <c r="E37" s="15"/>
      <c r="F37" s="15"/>
      <c r="G37" s="15">
        <v>344</v>
      </c>
      <c r="H37" s="16">
        <v>39628.8</v>
      </c>
      <c r="I37" s="22">
        <v>11294.21</v>
      </c>
      <c r="J37" s="22"/>
      <c r="K37" s="22">
        <f>VLOOKUP(B37,'[1]梨树区 (2)'!$B$3:$M$66,12,FALSE)</f>
        <v>-2112.17</v>
      </c>
      <c r="L37" s="24">
        <f>ROUND(I37*1.23207780944644,2)</f>
        <v>13915.35</v>
      </c>
      <c r="M37" s="24">
        <f>K37+L37</f>
        <v>11803.18</v>
      </c>
    </row>
    <row r="38" s="2" customFormat="1" ht="21" customHeight="1" spans="1:13">
      <c r="A38" s="18">
        <v>34</v>
      </c>
      <c r="B38" s="14" t="s">
        <v>81</v>
      </c>
      <c r="C38" s="15" t="s">
        <v>82</v>
      </c>
      <c r="D38" s="15">
        <v>5</v>
      </c>
      <c r="E38" s="15"/>
      <c r="F38" s="15"/>
      <c r="G38" s="15">
        <v>349</v>
      </c>
      <c r="H38" s="16">
        <v>19544</v>
      </c>
      <c r="I38" s="25">
        <v>5570.04</v>
      </c>
      <c r="J38" s="25"/>
      <c r="K38" s="22">
        <f>VLOOKUP(B38,'[1]梨树区 (2)'!$B$3:$M$66,12,FALSE)</f>
        <v>-1020.85</v>
      </c>
      <c r="L38" s="24">
        <f>ROUND(I38*1.23207780944644,2)</f>
        <v>6862.72</v>
      </c>
      <c r="M38" s="24">
        <f t="shared" ref="M38:M68" si="4">K38+L38</f>
        <v>5841.87</v>
      </c>
    </row>
    <row r="39" ht="21" customHeight="1" spans="1:13">
      <c r="A39" s="13">
        <v>35</v>
      </c>
      <c r="B39" s="14" t="s">
        <v>83</v>
      </c>
      <c r="C39" s="15" t="s">
        <v>84</v>
      </c>
      <c r="D39" s="15">
        <v>8.3</v>
      </c>
      <c r="E39" s="15"/>
      <c r="F39" s="15"/>
      <c r="G39" s="15">
        <v>41</v>
      </c>
      <c r="H39" s="16">
        <v>3936</v>
      </c>
      <c r="I39" s="22">
        <v>934.8</v>
      </c>
      <c r="J39" s="22"/>
      <c r="K39" s="22">
        <f>VLOOKUP(B39,'[1]梨树区 (2)'!$B$3:$M$66,12,FALSE)</f>
        <v>-1142.65</v>
      </c>
      <c r="L39" s="24">
        <f>ROUND(I39*1.23207780944644,2)</f>
        <v>1151.75</v>
      </c>
      <c r="M39" s="24">
        <f>K39+L39</f>
        <v>9.09999999999991</v>
      </c>
    </row>
    <row r="40" ht="21" customHeight="1" spans="1:13">
      <c r="A40" s="13">
        <v>36</v>
      </c>
      <c r="B40" s="14" t="s">
        <v>85</v>
      </c>
      <c r="C40" s="15" t="s">
        <v>86</v>
      </c>
      <c r="D40" s="15">
        <v>8.8</v>
      </c>
      <c r="E40" s="15"/>
      <c r="F40" s="15"/>
      <c r="G40" s="15">
        <v>83</v>
      </c>
      <c r="H40" s="16">
        <v>3187.2</v>
      </c>
      <c r="I40" s="22">
        <v>756.96</v>
      </c>
      <c r="J40" s="22"/>
      <c r="K40" s="22">
        <f>VLOOKUP(B40,'[1]梨树区 (2)'!$B$3:$M$66,12,FALSE)</f>
        <v>-586.67</v>
      </c>
      <c r="L40" s="24">
        <f>ROUND(I40*1.23207780944644,2)</f>
        <v>932.63</v>
      </c>
      <c r="M40" s="24">
        <f>K40+L40</f>
        <v>345.96</v>
      </c>
    </row>
    <row r="41" ht="21" customHeight="1" spans="1:13">
      <c r="A41" s="13">
        <v>37</v>
      </c>
      <c r="B41" s="14" t="s">
        <v>87</v>
      </c>
      <c r="C41" s="15" t="s">
        <v>88</v>
      </c>
      <c r="D41" s="15">
        <v>9.7</v>
      </c>
      <c r="E41" s="15"/>
      <c r="F41" s="15"/>
      <c r="G41" s="15">
        <v>344</v>
      </c>
      <c r="H41" s="16">
        <v>13209.6</v>
      </c>
      <c r="I41" s="22">
        <v>3513.75</v>
      </c>
      <c r="J41" s="22"/>
      <c r="K41" s="22">
        <f>VLOOKUP(B41,'[1]梨树区 (2)'!$B$3:$M$66,12,FALSE)</f>
        <v>-657.11</v>
      </c>
      <c r="L41" s="24">
        <f>ROUND(I41*1.23207780944644,2)</f>
        <v>4329.21</v>
      </c>
      <c r="M41" s="24">
        <f>K41+L41</f>
        <v>3672.1</v>
      </c>
    </row>
    <row r="42" ht="21" customHeight="1" spans="1:13">
      <c r="A42" s="13">
        <v>38</v>
      </c>
      <c r="B42" s="14" t="s">
        <v>89</v>
      </c>
      <c r="C42" s="15" t="s">
        <v>90</v>
      </c>
      <c r="D42" s="15">
        <v>5.5</v>
      </c>
      <c r="E42" s="15"/>
      <c r="F42" s="15"/>
      <c r="G42" s="15">
        <v>349</v>
      </c>
      <c r="H42" s="16">
        <v>19544</v>
      </c>
      <c r="I42" s="22">
        <v>5570.04</v>
      </c>
      <c r="J42" s="22"/>
      <c r="K42" s="22">
        <f>VLOOKUP(B42,'[1]梨树区 (2)'!$B$3:$M$66,12,FALSE)</f>
        <v>-1041.67</v>
      </c>
      <c r="L42" s="24">
        <f>ROUND(I42*1.23207780944644,2)</f>
        <v>6862.72</v>
      </c>
      <c r="M42" s="24">
        <f>K42+L42</f>
        <v>5821.05</v>
      </c>
    </row>
    <row r="43" ht="21" customHeight="1" spans="1:13">
      <c r="A43" s="13">
        <v>39</v>
      </c>
      <c r="B43" s="14" t="s">
        <v>91</v>
      </c>
      <c r="C43" s="15" t="s">
        <v>92</v>
      </c>
      <c r="D43" s="15">
        <v>6.7</v>
      </c>
      <c r="E43" s="15"/>
      <c r="F43" s="15"/>
      <c r="G43" s="15">
        <v>344</v>
      </c>
      <c r="H43" s="16">
        <v>13209.6</v>
      </c>
      <c r="I43" s="22">
        <v>3764.74</v>
      </c>
      <c r="J43" s="22"/>
      <c r="K43" s="22">
        <f>VLOOKUP(B43,'[1]梨树区 (2)'!$B$3:$M$66,12,FALSE)</f>
        <v>-714.29</v>
      </c>
      <c r="L43" s="24">
        <f>ROUND(I43*1.23207780944644,2)</f>
        <v>4638.45</v>
      </c>
      <c r="M43" s="24">
        <f>K43+L43</f>
        <v>3924.16</v>
      </c>
    </row>
    <row r="44" ht="21" customHeight="1" spans="1:13">
      <c r="A44" s="13">
        <v>40</v>
      </c>
      <c r="B44" s="14" t="s">
        <v>93</v>
      </c>
      <c r="C44" s="15" t="s">
        <v>94</v>
      </c>
      <c r="D44" s="15">
        <v>9.3</v>
      </c>
      <c r="E44" s="15"/>
      <c r="F44" s="15"/>
      <c r="G44" s="15">
        <v>344</v>
      </c>
      <c r="H44" s="16">
        <v>13209.6</v>
      </c>
      <c r="I44" s="22">
        <v>3137.28</v>
      </c>
      <c r="J44" s="22"/>
      <c r="K44" s="22">
        <f>VLOOKUP(B44,'[1]梨树区 (2)'!$B$3:$M$66,12,FALSE)</f>
        <v>-586.67</v>
      </c>
      <c r="L44" s="24">
        <f>ROUND(I44*1.23207780944644,2)</f>
        <v>3865.37</v>
      </c>
      <c r="M44" s="24">
        <f>K44+L44</f>
        <v>3278.7</v>
      </c>
    </row>
    <row r="45" s="1" customFormat="1" ht="21" customHeight="1" spans="1:13">
      <c r="A45" s="18">
        <v>41</v>
      </c>
      <c r="B45" s="14" t="s">
        <v>95</v>
      </c>
      <c r="C45" s="15" t="s">
        <v>96</v>
      </c>
      <c r="D45" s="15">
        <v>2.6</v>
      </c>
      <c r="E45" s="15"/>
      <c r="F45" s="15"/>
      <c r="G45" s="15">
        <v>347</v>
      </c>
      <c r="H45" s="16">
        <v>13324.8</v>
      </c>
      <c r="I45" s="25">
        <v>3645.67</v>
      </c>
      <c r="J45" s="25"/>
      <c r="K45" s="22">
        <f>VLOOKUP(B45,'[1]梨树区 (2)'!$B$3:$M$66,12,FALSE)</f>
        <v>-681.04</v>
      </c>
      <c r="L45" s="24">
        <f>ROUND(I45*1.23207780944644,2)</f>
        <v>4491.75</v>
      </c>
      <c r="M45" s="24">
        <f>K45+L45</f>
        <v>3810.71</v>
      </c>
    </row>
    <row r="46" ht="21" customHeight="1" spans="1:13">
      <c r="A46" s="13">
        <v>42</v>
      </c>
      <c r="B46" s="14" t="s">
        <v>97</v>
      </c>
      <c r="C46" s="15" t="s">
        <v>98</v>
      </c>
      <c r="D46" s="15">
        <v>6.7</v>
      </c>
      <c r="E46" s="15"/>
      <c r="F46" s="15"/>
      <c r="G46" s="15">
        <v>344</v>
      </c>
      <c r="H46" s="16">
        <v>13209.6</v>
      </c>
      <c r="I46" s="22">
        <v>3137.28</v>
      </c>
      <c r="J46" s="22"/>
      <c r="K46" s="22">
        <f>VLOOKUP(B46,'[1]梨树区 (2)'!$B$3:$M$66,12,FALSE)</f>
        <v>-578.15</v>
      </c>
      <c r="L46" s="24">
        <f>ROUND(I46*1.23207780944644,2)</f>
        <v>3865.37</v>
      </c>
      <c r="M46" s="24">
        <f>K46+L46</f>
        <v>3287.22</v>
      </c>
    </row>
    <row r="47" ht="21" customHeight="1" spans="1:13">
      <c r="A47" s="13">
        <v>43</v>
      </c>
      <c r="B47" s="14" t="s">
        <v>99</v>
      </c>
      <c r="C47" s="15" t="s">
        <v>100</v>
      </c>
      <c r="D47" s="15">
        <v>6.6</v>
      </c>
      <c r="E47" s="15"/>
      <c r="F47" s="15"/>
      <c r="G47" s="15">
        <v>344</v>
      </c>
      <c r="H47" s="16">
        <v>14388.8</v>
      </c>
      <c r="I47" s="22">
        <v>4100.81</v>
      </c>
      <c r="J47" s="22"/>
      <c r="K47" s="22">
        <f>VLOOKUP(B47,'[1]梨树区 (2)'!$B$3:$M$66,12,FALSE)</f>
        <v>-684.53</v>
      </c>
      <c r="L47" s="24">
        <f>ROUND(I47*1.23207780944644,2)</f>
        <v>5052.52</v>
      </c>
      <c r="M47" s="24">
        <f>K47+L47</f>
        <v>4367.99</v>
      </c>
    </row>
    <row r="48" ht="21" customHeight="1" spans="1:13">
      <c r="A48" s="13">
        <v>44</v>
      </c>
      <c r="B48" s="14" t="s">
        <v>101</v>
      </c>
      <c r="C48" s="15" t="s">
        <v>102</v>
      </c>
      <c r="D48" s="15">
        <v>7.7</v>
      </c>
      <c r="E48" s="15"/>
      <c r="F48" s="15"/>
      <c r="G48" s="15">
        <v>339</v>
      </c>
      <c r="H48" s="16">
        <v>13017.6</v>
      </c>
      <c r="I48" s="22">
        <v>3091.68</v>
      </c>
      <c r="J48" s="22"/>
      <c r="K48" s="22">
        <f>VLOOKUP(B48,'[1]梨树区 (2)'!$B$3:$M$66,12,FALSE)</f>
        <v>-549.16</v>
      </c>
      <c r="L48" s="24">
        <f>ROUND(I48*1.23207780944644,2)</f>
        <v>3809.19</v>
      </c>
      <c r="M48" s="24">
        <f>K48+L48</f>
        <v>3260.03</v>
      </c>
    </row>
    <row r="49" ht="21" customHeight="1" spans="1:13">
      <c r="A49" s="13">
        <v>45</v>
      </c>
      <c r="B49" s="14" t="s">
        <v>103</v>
      </c>
      <c r="C49" s="15" t="str">
        <f>VLOOKUP(B49,'[2]ncky (2)'!$B$6:$G$67,6,FALSE)</f>
        <v>230305900005</v>
      </c>
      <c r="D49" s="15">
        <f>VLOOKUP(B49,'[2]ncky (2)'!$B$6:$H$67,7,FALSE)</f>
        <v>10.2</v>
      </c>
      <c r="E49" s="15"/>
      <c r="F49" s="15"/>
      <c r="G49" s="15">
        <v>0</v>
      </c>
      <c r="H49" s="19">
        <v>0</v>
      </c>
      <c r="I49" s="27">
        <v>0</v>
      </c>
      <c r="J49" s="27"/>
      <c r="K49" s="22">
        <f>VLOOKUP(B49,'[1]梨树区 (2)'!$B$3:$M$66,12,FALSE)</f>
        <v>-518.06</v>
      </c>
      <c r="L49" s="23">
        <v>0</v>
      </c>
      <c r="M49" s="24">
        <f>K49+L49</f>
        <v>-518.06</v>
      </c>
    </row>
    <row r="50" ht="21" customHeight="1" spans="1:13">
      <c r="A50" s="13">
        <v>46</v>
      </c>
      <c r="B50" s="14" t="s">
        <v>104</v>
      </c>
      <c r="C50" s="15" t="str">
        <f>VLOOKUP(B50,'[2]ncky (2)'!$B$6:$G$67,6,FALSE)</f>
        <v>230305900013</v>
      </c>
      <c r="D50" s="15">
        <f>VLOOKUP(B50,'[2]ncky (2)'!$B$6:$H$67,7,FALSE)</f>
        <v>10.8</v>
      </c>
      <c r="E50" s="15"/>
      <c r="F50" s="15"/>
      <c r="G50" s="15">
        <v>0</v>
      </c>
      <c r="H50" s="19">
        <v>0</v>
      </c>
      <c r="I50" s="27">
        <v>0</v>
      </c>
      <c r="J50" s="27"/>
      <c r="K50" s="22">
        <f>VLOOKUP(B50,'[1]梨树区 (2)'!$B$3:$M$66,12,FALSE)</f>
        <v>-242.47</v>
      </c>
      <c r="L50" s="23">
        <v>0</v>
      </c>
      <c r="M50" s="24">
        <f>K50+L50</f>
        <v>-242.47</v>
      </c>
    </row>
    <row r="51" ht="21" customHeight="1" spans="1:13">
      <c r="A51" s="13">
        <v>47</v>
      </c>
      <c r="B51" s="14" t="s">
        <v>105</v>
      </c>
      <c r="C51" s="15" t="str">
        <f>VLOOKUP(B51,'[2]ncky (2)'!$B$6:$G$67,6,FALSE)</f>
        <v>230305900014</v>
      </c>
      <c r="D51" s="15">
        <f>VLOOKUP(B51,'[2]ncky (2)'!$B$6:$H$67,7,FALSE)</f>
        <v>10.3</v>
      </c>
      <c r="E51" s="15"/>
      <c r="F51" s="15"/>
      <c r="G51" s="15">
        <v>0</v>
      </c>
      <c r="H51" s="19">
        <v>0</v>
      </c>
      <c r="I51" s="27">
        <v>0</v>
      </c>
      <c r="J51" s="27"/>
      <c r="K51" s="22">
        <f>VLOOKUP(B51,'[1]梨树区 (2)'!$B$3:$M$66,12,FALSE)</f>
        <v>-298.77</v>
      </c>
      <c r="L51" s="23">
        <v>0</v>
      </c>
      <c r="M51" s="24">
        <f>K51+L51</f>
        <v>-298.77</v>
      </c>
    </row>
    <row r="52" ht="21" customHeight="1" spans="1:13">
      <c r="A52" s="13">
        <v>48</v>
      </c>
      <c r="B52" s="14" t="s">
        <v>106</v>
      </c>
      <c r="C52" s="15" t="str">
        <f>VLOOKUP(B52,'[2]ncky (2)'!$B$6:$G$67,6,FALSE)</f>
        <v>230305900036</v>
      </c>
      <c r="D52" s="15">
        <f>VLOOKUP(B52,'[2]ncky (2)'!$B$6:$H$67,7,FALSE)</f>
        <v>10.3</v>
      </c>
      <c r="E52" s="15"/>
      <c r="F52" s="15"/>
      <c r="G52" s="15">
        <v>0</v>
      </c>
      <c r="H52" s="19">
        <v>0</v>
      </c>
      <c r="I52" s="27">
        <v>0</v>
      </c>
      <c r="J52" s="27"/>
      <c r="K52" s="22">
        <f>VLOOKUP(B52,'[1]梨树区 (2)'!$B$3:$M$66,12,FALSE)</f>
        <v>-422.95</v>
      </c>
      <c r="L52" s="23">
        <v>0</v>
      </c>
      <c r="M52" s="24">
        <f>K52+L52</f>
        <v>-422.95</v>
      </c>
    </row>
    <row r="53" ht="21" customHeight="1" spans="1:13">
      <c r="A53" s="13">
        <v>49</v>
      </c>
      <c r="B53" s="14" t="s">
        <v>107</v>
      </c>
      <c r="C53" s="15" t="str">
        <f>VLOOKUP(B53,'[2]ncky (2)'!$B$6:$G$67,6,FALSE)</f>
        <v>230305900054</v>
      </c>
      <c r="D53" s="15">
        <f>VLOOKUP(B53,'[2]ncky (2)'!$B$6:$H$67,7,FALSE)</f>
        <v>8.3</v>
      </c>
      <c r="E53" s="15"/>
      <c r="F53" s="15"/>
      <c r="G53" s="15">
        <v>0</v>
      </c>
      <c r="H53" s="19">
        <v>0</v>
      </c>
      <c r="I53" s="27">
        <v>0</v>
      </c>
      <c r="J53" s="27"/>
      <c r="K53" s="22">
        <f>VLOOKUP(B53,'[1]梨树区 (2)'!$B$3:$M$66,12,FALSE)</f>
        <v>-652.69</v>
      </c>
      <c r="L53" s="23">
        <v>0</v>
      </c>
      <c r="M53" s="24">
        <f>K53+L53</f>
        <v>-652.69</v>
      </c>
    </row>
    <row r="54" ht="21" customHeight="1" spans="1:13">
      <c r="A54" s="13">
        <v>50</v>
      </c>
      <c r="B54" s="14" t="s">
        <v>108</v>
      </c>
      <c r="C54" s="15" t="str">
        <f>VLOOKUP(B54,'[2]ncky (2)'!$B$6:$G$67,6,FALSE)</f>
        <v>230305900069</v>
      </c>
      <c r="D54" s="15">
        <f>VLOOKUP(B54,'[2]ncky (2)'!$B$6:$H$67,7,FALSE)</f>
        <v>10.7</v>
      </c>
      <c r="E54" s="15"/>
      <c r="F54" s="15"/>
      <c r="G54" s="15">
        <v>0</v>
      </c>
      <c r="H54" s="19">
        <v>0</v>
      </c>
      <c r="I54" s="27">
        <v>0</v>
      </c>
      <c r="J54" s="27"/>
      <c r="K54" s="22">
        <f>VLOOKUP(B54,'[1]梨树区 (2)'!$B$3:$M$66,12,FALSE)</f>
        <v>-119.09</v>
      </c>
      <c r="L54" s="23">
        <v>0</v>
      </c>
      <c r="M54" s="24">
        <f>K54+L54</f>
        <v>-119.09</v>
      </c>
    </row>
    <row r="55" ht="21" customHeight="1" spans="1:13">
      <c r="A55" s="13">
        <v>51</v>
      </c>
      <c r="B55" s="14" t="s">
        <v>109</v>
      </c>
      <c r="C55" s="15" t="str">
        <f>VLOOKUP(B55,'[2]ncky (2)'!$B$6:$G$67,6,FALSE)</f>
        <v>230305900070</v>
      </c>
      <c r="D55" s="15">
        <f>VLOOKUP(B55,'[2]ncky (2)'!$B$6:$H$67,7,FALSE)</f>
        <v>8.8</v>
      </c>
      <c r="E55" s="15"/>
      <c r="F55" s="15"/>
      <c r="G55" s="15">
        <v>0</v>
      </c>
      <c r="H55" s="19">
        <v>0</v>
      </c>
      <c r="I55" s="27">
        <v>0</v>
      </c>
      <c r="J55" s="27"/>
      <c r="K55" s="22">
        <f>VLOOKUP(B55,'[1]梨树区 (2)'!$B$3:$M$66,12,FALSE)</f>
        <v>-1350.72</v>
      </c>
      <c r="L55" s="23">
        <v>0</v>
      </c>
      <c r="M55" s="24">
        <f>K55+L55</f>
        <v>-1350.72</v>
      </c>
    </row>
    <row r="56" ht="21" customHeight="1" spans="1:13">
      <c r="A56" s="13">
        <v>52</v>
      </c>
      <c r="B56" s="14" t="s">
        <v>110</v>
      </c>
      <c r="C56" s="15" t="str">
        <f>VLOOKUP(B56,'[2]ncky (2)'!$B$6:$G$67,6,FALSE)</f>
        <v>230305900081</v>
      </c>
      <c r="D56" s="15">
        <f>VLOOKUP(B56,'[2]ncky (2)'!$B$6:$H$67,7,FALSE)</f>
        <v>8.7</v>
      </c>
      <c r="E56" s="15"/>
      <c r="F56" s="15"/>
      <c r="G56" s="15">
        <v>0</v>
      </c>
      <c r="H56" s="19">
        <v>0</v>
      </c>
      <c r="I56" s="27">
        <v>0</v>
      </c>
      <c r="J56" s="27"/>
      <c r="K56" s="22">
        <f>VLOOKUP(B56,'[1]梨树区 (2)'!$B$3:$M$66,12,FALSE)</f>
        <v>-602.27</v>
      </c>
      <c r="L56" s="23">
        <v>0</v>
      </c>
      <c r="M56" s="24">
        <f>K56+L56</f>
        <v>-602.27</v>
      </c>
    </row>
    <row r="57" ht="21" customHeight="1" spans="1:13">
      <c r="A57" s="13">
        <v>53</v>
      </c>
      <c r="B57" s="14" t="s">
        <v>111</v>
      </c>
      <c r="C57" s="15" t="str">
        <f>VLOOKUP(B57,'[2]ncky (2)'!$B$6:$G$67,6,FALSE)</f>
        <v>230305900083</v>
      </c>
      <c r="D57" s="15">
        <f>VLOOKUP(B57,'[2]ncky (2)'!$B$6:$H$67,7,FALSE)</f>
        <v>10.4</v>
      </c>
      <c r="E57" s="15"/>
      <c r="F57" s="15"/>
      <c r="G57" s="15">
        <v>0</v>
      </c>
      <c r="H57" s="19">
        <v>0</v>
      </c>
      <c r="I57" s="27">
        <v>0</v>
      </c>
      <c r="J57" s="27"/>
      <c r="K57" s="22">
        <f>VLOOKUP(B57,'[1]梨树区 (2)'!$B$3:$M$66,12,FALSE)</f>
        <v>-346.21</v>
      </c>
      <c r="L57" s="23">
        <v>0</v>
      </c>
      <c r="M57" s="24">
        <f>K57+L57</f>
        <v>-346.21</v>
      </c>
    </row>
    <row r="58" ht="21" customHeight="1" spans="1:13">
      <c r="A58" s="13">
        <v>54</v>
      </c>
      <c r="B58" s="14" t="s">
        <v>112</v>
      </c>
      <c r="C58" s="15" t="str">
        <f>VLOOKUP(B58,'[2]ncky (2)'!$B$6:$G$67,6,FALSE)</f>
        <v>230305900092</v>
      </c>
      <c r="D58" s="15">
        <f>VLOOKUP(B58,'[2]ncky (2)'!$B$6:$H$67,7,FALSE)</f>
        <v>10.8</v>
      </c>
      <c r="E58" s="15"/>
      <c r="F58" s="15"/>
      <c r="G58" s="15">
        <v>0</v>
      </c>
      <c r="H58" s="19">
        <v>0</v>
      </c>
      <c r="I58" s="27">
        <v>0</v>
      </c>
      <c r="J58" s="27"/>
      <c r="K58" s="22">
        <f>VLOOKUP(B58,'[1]梨树区 (2)'!$B$3:$M$66,12,FALSE)</f>
        <v>-191.51</v>
      </c>
      <c r="L58" s="23">
        <v>0</v>
      </c>
      <c r="M58" s="24">
        <f>K58+L58</f>
        <v>-191.51</v>
      </c>
    </row>
    <row r="59" ht="21" customHeight="1" spans="1:13">
      <c r="A59" s="13">
        <v>55</v>
      </c>
      <c r="B59" s="14" t="s">
        <v>113</v>
      </c>
      <c r="C59" s="15" t="str">
        <f>VLOOKUP(B59,'[2]ncky (2)'!$B$6:$G$67,6,FALSE)</f>
        <v>230305900097</v>
      </c>
      <c r="D59" s="15">
        <f>VLOOKUP(B59,'[2]ncky (2)'!$B$6:$H$67,7,FALSE)</f>
        <v>10.7</v>
      </c>
      <c r="E59" s="15"/>
      <c r="F59" s="15"/>
      <c r="G59" s="15">
        <v>0</v>
      </c>
      <c r="H59" s="19">
        <v>0</v>
      </c>
      <c r="I59" s="27">
        <v>0</v>
      </c>
      <c r="J59" s="27"/>
      <c r="K59" s="22">
        <f>VLOOKUP(B59,'[1]梨树区 (2)'!$B$3:$M$66,12,FALSE)</f>
        <v>-259.2</v>
      </c>
      <c r="L59" s="23">
        <v>0</v>
      </c>
      <c r="M59" s="24">
        <f>K59+L59</f>
        <v>-259.2</v>
      </c>
    </row>
    <row r="60" ht="21" customHeight="1" spans="1:13">
      <c r="A60" s="13">
        <v>56</v>
      </c>
      <c r="B60" s="14" t="s">
        <v>114</v>
      </c>
      <c r="C60" s="15" t="str">
        <f>VLOOKUP(B60,'[2]ncky (2)'!$B$6:$G$67,6,FALSE)</f>
        <v>230305900114</v>
      </c>
      <c r="D60" s="15">
        <f>VLOOKUP(B60,'[2]ncky (2)'!$B$6:$H$67,7,FALSE)</f>
        <v>10.3</v>
      </c>
      <c r="E60" s="15"/>
      <c r="F60" s="15"/>
      <c r="G60" s="15">
        <v>0</v>
      </c>
      <c r="H60" s="19">
        <v>0</v>
      </c>
      <c r="I60" s="27">
        <v>0</v>
      </c>
      <c r="J60" s="27"/>
      <c r="K60" s="22">
        <f>VLOOKUP(B60,'[1]梨树区 (2)'!$B$3:$M$66,12,FALSE)</f>
        <v>-296.03</v>
      </c>
      <c r="L60" s="23">
        <v>0</v>
      </c>
      <c r="M60" s="24">
        <f>K60+L60</f>
        <v>-296.03</v>
      </c>
    </row>
    <row r="61" ht="21" customHeight="1" spans="1:13">
      <c r="A61" s="13">
        <v>57</v>
      </c>
      <c r="B61" s="14" t="s">
        <v>115</v>
      </c>
      <c r="C61" s="15" t="str">
        <f>VLOOKUP(B61,'[2]ncky (2)'!$B$6:$G$67,6,FALSE)</f>
        <v>230305900116</v>
      </c>
      <c r="D61" s="15">
        <f>VLOOKUP(B61,'[2]ncky (2)'!$B$6:$H$67,7,FALSE)</f>
        <v>10.3</v>
      </c>
      <c r="E61" s="15"/>
      <c r="F61" s="15"/>
      <c r="G61" s="15">
        <v>0</v>
      </c>
      <c r="H61" s="19">
        <v>0</v>
      </c>
      <c r="I61" s="27">
        <v>0</v>
      </c>
      <c r="J61" s="27"/>
      <c r="K61" s="22">
        <f>VLOOKUP(B61,'[1]梨树区 (2)'!$B$3:$M$66,12,FALSE)</f>
        <v>-955.05</v>
      </c>
      <c r="L61" s="23">
        <v>0</v>
      </c>
      <c r="M61" s="24">
        <f>K61+L61</f>
        <v>-955.05</v>
      </c>
    </row>
    <row r="62" ht="21" customHeight="1" spans="1:13">
      <c r="A62" s="13">
        <v>58</v>
      </c>
      <c r="B62" s="14" t="s">
        <v>116</v>
      </c>
      <c r="C62" s="15" t="str">
        <f>VLOOKUP(B62,'[2]ncky (2)'!$B$6:$G$67,6,FALSE)</f>
        <v>230305900126</v>
      </c>
      <c r="D62" s="15">
        <f>VLOOKUP(B62,'[2]ncky (2)'!$B$6:$H$67,7,FALSE)</f>
        <v>4.2</v>
      </c>
      <c r="E62" s="15"/>
      <c r="F62" s="15"/>
      <c r="G62" s="15">
        <v>0</v>
      </c>
      <c r="H62" s="19">
        <v>0</v>
      </c>
      <c r="I62" s="27">
        <v>0</v>
      </c>
      <c r="J62" s="27"/>
      <c r="K62" s="22">
        <f>VLOOKUP(B62,'[1]梨树区 (2)'!$B$3:$M$66,12,FALSE)</f>
        <v>-61.28</v>
      </c>
      <c r="L62" s="23">
        <v>0</v>
      </c>
      <c r="M62" s="24">
        <f>K62+L62</f>
        <v>-61.28</v>
      </c>
    </row>
    <row r="63" ht="21" customHeight="1" spans="1:13">
      <c r="A63" s="13">
        <v>59</v>
      </c>
      <c r="B63" s="14" t="s">
        <v>117</v>
      </c>
      <c r="C63" s="15" t="str">
        <f>VLOOKUP(B63,'[2]ncky (2)'!$B$6:$G$67,6,FALSE)</f>
        <v>230305900132</v>
      </c>
      <c r="D63" s="15">
        <f>VLOOKUP(B63,'[2]ncky (2)'!$B$6:$H$67,7,FALSE)</f>
        <v>10.3</v>
      </c>
      <c r="E63" s="15"/>
      <c r="F63" s="15"/>
      <c r="G63" s="15">
        <v>0</v>
      </c>
      <c r="H63" s="19">
        <v>0</v>
      </c>
      <c r="I63" s="27">
        <v>0</v>
      </c>
      <c r="J63" s="27"/>
      <c r="K63" s="22">
        <f>VLOOKUP(B63,'[1]梨树区 (2)'!$B$3:$M$66,12,FALSE)</f>
        <v>-976.38</v>
      </c>
      <c r="L63" s="23">
        <v>0</v>
      </c>
      <c r="M63" s="24">
        <f>K63+L63</f>
        <v>-976.38</v>
      </c>
    </row>
    <row r="64" ht="21" customHeight="1" spans="1:13">
      <c r="A64" s="13">
        <v>60</v>
      </c>
      <c r="B64" s="14" t="s">
        <v>118</v>
      </c>
      <c r="C64" s="15" t="str">
        <f>VLOOKUP(B64,'[2]ncky (2)'!$B$6:$G$67,6,FALSE)</f>
        <v>230305900137</v>
      </c>
      <c r="D64" s="15">
        <f>VLOOKUP(B64,'[2]ncky (2)'!$B$6:$H$67,7,FALSE)</f>
        <v>10.2</v>
      </c>
      <c r="E64" s="15"/>
      <c r="F64" s="15"/>
      <c r="G64" s="15">
        <v>0</v>
      </c>
      <c r="H64" s="19">
        <v>0</v>
      </c>
      <c r="I64" s="27">
        <v>0</v>
      </c>
      <c r="J64" s="27"/>
      <c r="K64" s="22">
        <f>VLOOKUP(B64,'[1]梨树区 (2)'!$B$3:$M$66,12,FALSE)</f>
        <v>-348.67</v>
      </c>
      <c r="L64" s="23">
        <v>0</v>
      </c>
      <c r="M64" s="24">
        <f>K64+L64</f>
        <v>-348.67</v>
      </c>
    </row>
    <row r="65" ht="21" customHeight="1" spans="1:13">
      <c r="A65" s="13">
        <v>61</v>
      </c>
      <c r="B65" s="14" t="s">
        <v>119</v>
      </c>
      <c r="C65" s="15" t="str">
        <f>VLOOKUP(B65,'[2]ncky (2)'!$B$6:$G$67,6,FALSE)</f>
        <v>230305900138</v>
      </c>
      <c r="D65" s="15">
        <f>VLOOKUP(B65,'[2]ncky (2)'!$B$6:$H$67,7,FALSE)</f>
        <v>11.8</v>
      </c>
      <c r="E65" s="15"/>
      <c r="F65" s="15"/>
      <c r="G65" s="15">
        <v>0</v>
      </c>
      <c r="H65" s="19">
        <v>0</v>
      </c>
      <c r="I65" s="27">
        <v>0</v>
      </c>
      <c r="J65" s="27"/>
      <c r="K65" s="22">
        <f>VLOOKUP(B65,'[1]梨树区 (2)'!$B$3:$M$66,12,FALSE)</f>
        <v>-242.15</v>
      </c>
      <c r="L65" s="23">
        <v>0</v>
      </c>
      <c r="M65" s="24">
        <f>K65+L65</f>
        <v>-242.15</v>
      </c>
    </row>
    <row r="66" ht="21" customHeight="1" spans="1:13">
      <c r="A66" s="13">
        <v>62</v>
      </c>
      <c r="B66" s="14" t="s">
        <v>120</v>
      </c>
      <c r="C66" s="15" t="str">
        <f>VLOOKUP(B66,'[2]ncky (2)'!$B$6:$G$67,6,FALSE)</f>
        <v>230305900141</v>
      </c>
      <c r="D66" s="15">
        <f>VLOOKUP(B66,'[2]ncky (2)'!$B$6:$H$67,7,FALSE)</f>
        <v>9.7</v>
      </c>
      <c r="E66" s="15"/>
      <c r="F66" s="15"/>
      <c r="G66" s="15">
        <v>0</v>
      </c>
      <c r="H66" s="19">
        <v>0</v>
      </c>
      <c r="I66" s="27">
        <v>0</v>
      </c>
      <c r="J66" s="27"/>
      <c r="K66" s="22">
        <f>VLOOKUP(B66,'[1]梨树区 (2)'!$B$3:$M$66,12,FALSE)</f>
        <v>-567.06</v>
      </c>
      <c r="L66" s="23">
        <v>0</v>
      </c>
      <c r="M66" s="24">
        <f>K66+L66</f>
        <v>-567.06</v>
      </c>
    </row>
    <row r="67" ht="21" customHeight="1" spans="1:13">
      <c r="A67" s="28">
        <v>63</v>
      </c>
      <c r="B67" s="29" t="s">
        <v>121</v>
      </c>
      <c r="C67" s="30" t="str">
        <f>VLOOKUP(B67,'[2]ncky (2)'!$B$6:$G$67,6,FALSE)</f>
        <v>230305900147</v>
      </c>
      <c r="D67" s="30">
        <f>VLOOKUP(B67,'[2]ncky (2)'!$B$6:$H$67,7,FALSE)</f>
        <v>9.1</v>
      </c>
      <c r="E67" s="30"/>
      <c r="F67" s="30"/>
      <c r="G67" s="30">
        <v>0</v>
      </c>
      <c r="H67" s="31">
        <v>0</v>
      </c>
      <c r="I67" s="10">
        <v>0</v>
      </c>
      <c r="J67" s="10"/>
      <c r="K67" s="9">
        <f>VLOOKUP(B67,'[1]梨树区 (2)'!$B$3:$M$66,12,FALSE)</f>
        <v>-605.53</v>
      </c>
      <c r="L67" s="39">
        <v>0</v>
      </c>
      <c r="M67" s="40">
        <f>K67+L67</f>
        <v>-605.53</v>
      </c>
    </row>
    <row r="68" ht="21" customHeight="1" spans="1:13">
      <c r="A68" s="13">
        <v>64</v>
      </c>
      <c r="B68" s="32" t="s">
        <v>122</v>
      </c>
      <c r="C68" s="33" t="str">
        <f>VLOOKUP(B68,'[2]ncky (2)'!$B$6:$G$67,6,FALSE)</f>
        <v>230305900159</v>
      </c>
      <c r="D68" s="33">
        <f>VLOOKUP(B68,'[2]ncky (2)'!$B$6:$H$67,7,FALSE)</f>
        <v>8</v>
      </c>
      <c r="E68" s="33"/>
      <c r="F68" s="33"/>
      <c r="G68" s="33">
        <v>0</v>
      </c>
      <c r="H68" s="34">
        <v>0</v>
      </c>
      <c r="I68" s="22">
        <v>0</v>
      </c>
      <c r="J68" s="22"/>
      <c r="K68" s="22">
        <f>VLOOKUP(B68,'[1]梨树区 (2)'!$B$3:$M$66,12,FALSE)</f>
        <v>-657.11</v>
      </c>
      <c r="L68" s="24">
        <v>0</v>
      </c>
      <c r="M68" s="24">
        <f>K68+L68</f>
        <v>-657.11</v>
      </c>
    </row>
    <row r="69" ht="21" customHeight="1" spans="1:13">
      <c r="A69" s="35" t="s">
        <v>123</v>
      </c>
      <c r="B69" s="33"/>
      <c r="C69" s="33"/>
      <c r="D69" s="33"/>
      <c r="E69" s="33"/>
      <c r="F69" s="33"/>
      <c r="G69" s="36">
        <f t="shared" ref="G69:M69" si="5">SUM(G5:G68)</f>
        <v>9544</v>
      </c>
      <c r="H69" s="36">
        <f>SUM(H5:H68)</f>
        <v>592848.8</v>
      </c>
      <c r="I69" s="36">
        <f>SUM(I5:I68)</f>
        <v>145868.3</v>
      </c>
      <c r="J69" s="36">
        <f>SUM(J5:J68)</f>
        <v>12840.96</v>
      </c>
      <c r="K69" s="36">
        <f>SUM(K5:K68)</f>
        <v>-48519.27</v>
      </c>
      <c r="L69" s="36">
        <f>SUM(L5:L68)</f>
        <v>195542.15</v>
      </c>
      <c r="M69" s="36">
        <f>SUM(M5:M68)</f>
        <v>147022.88</v>
      </c>
    </row>
    <row r="70" ht="69" customHeight="1" spans="1:13">
      <c r="A70" s="37" t="s">
        <v>124</v>
      </c>
      <c r="B70" s="37"/>
      <c r="C70" s="37"/>
      <c r="D70" s="37"/>
      <c r="E70" s="37"/>
      <c r="F70" s="37"/>
      <c r="G70" s="37"/>
      <c r="H70" s="37"/>
      <c r="I70" s="37"/>
      <c r="J70" s="37"/>
      <c r="K70" s="37"/>
      <c r="L70" s="37"/>
      <c r="M70" s="37"/>
    </row>
    <row r="76" customHeight="1" spans="3:3">
      <c r="C76" s="38"/>
    </row>
  </sheetData>
  <mergeCells count="13">
    <mergeCell ref="A1:M1"/>
    <mergeCell ref="A2:M2"/>
    <mergeCell ref="I3:J3"/>
    <mergeCell ref="A70:M70"/>
    <mergeCell ref="A3:A4"/>
    <mergeCell ref="B3:B4"/>
    <mergeCell ref="C3:C4"/>
    <mergeCell ref="D3:D4"/>
    <mergeCell ref="G3:G4"/>
    <mergeCell ref="H3:H4"/>
    <mergeCell ref="K3:K4"/>
    <mergeCell ref="L3:L4"/>
    <mergeCell ref="M3:M4"/>
  </mergeCells>
  <pageMargins left="0.75" right="0.75" top="1" bottom="1" header="0.5" footer="0.5"/>
  <pageSetup paperSize="9" orientation="landscape"/>
  <headerFooter alignWithMargins="0"/>
  <legacyDrawing r:id="rId2"/>
</worksheet>
</file>

<file path=docProps/app.xml><?xml version="1.0" encoding="utf-8"?>
<Properties xmlns="http://schemas.openxmlformats.org/officeDocument/2006/extended-properties" xmlns:vt="http://schemas.openxmlformats.org/officeDocument/2006/docPropsVTypes">
  <Company>运输中心</Company>
  <Application>WPS 表格</Application>
  <HeadingPairs>
    <vt:vector size="2" baseType="variant">
      <vt:variant>
        <vt:lpstr>工作表</vt:lpstr>
      </vt:variant>
      <vt:variant>
        <vt:i4>1</vt:i4>
      </vt:variant>
    </vt:vector>
  </HeadingPairs>
  <TitlesOfParts>
    <vt:vector size="1" baseType="lpstr">
      <vt:lpstr>梨树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张伟</dc:creator>
  <cp:lastModifiedBy>张伟</cp:lastModifiedBy>
  <dcterms:created xsi:type="dcterms:W3CDTF">2024-02-02T08:24:00Z</dcterms:created>
  <dcterms:modified xsi:type="dcterms:W3CDTF">2008-12-31T16:43:09Z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FFD22DECD8D74C00AB41C07348383095_11</vt:lpwstr>
  </property>
  <property fmtid="{D5CDD505-2E9C-101B-9397-08002B2CF9AE}" pid="3" name="KSOProductBuildVer">
    <vt:lpwstr>2052-9.1.0.4688</vt:lpwstr>
  </property>
</Properties>
</file>